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01.01." sheetId="1" r:id="rId1"/>
  </sheets>
  <definedNames/>
  <calcPr fullCalcOnLoad="1"/>
</workbook>
</file>

<file path=xl/sharedStrings.xml><?xml version="1.0" encoding="utf-8"?>
<sst xmlns="http://schemas.openxmlformats.org/spreadsheetml/2006/main" count="248" uniqueCount="180">
  <si>
    <t>Приложение</t>
  </si>
  <si>
    <t>к Порядку составления и утверждения плана финансово-хозяйственной деятельности государственных бюджетных и автономных учреждений, находящихся в ведении Министерства здравоохранения и социального развития Пензенской области</t>
  </si>
  <si>
    <t>УТВЕРЖДАЮ</t>
  </si>
  <si>
    <t>Министр здравоохранения и социального развития Пензенской области</t>
  </si>
  <si>
    <t>(подпись) (расшифровка подписи)</t>
  </si>
  <si>
    <t xml:space="preserve">ПЛАН </t>
  </si>
  <si>
    <t>финансово - хозяйственной деятельности</t>
  </si>
  <si>
    <t>государственное бюджетное учреждение здравоохранения «Областной противотуберкулезный диспансер»</t>
  </si>
  <si>
    <t>наименование учреждения</t>
  </si>
  <si>
    <t>КОДЫ</t>
  </si>
  <si>
    <t>Форма по КФД</t>
  </si>
  <si>
    <t>по ОКПО</t>
  </si>
  <si>
    <t>ИНН / КПП</t>
  </si>
  <si>
    <t xml:space="preserve">Единица измерения:  тыс.руб. </t>
  </si>
  <si>
    <t>по ОКЕИ</t>
  </si>
  <si>
    <r>
      <t xml:space="preserve">Наименование органа, осуществляющего функции и полномочия учредителя                                                                          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Министерство здравоохранения и социального развития Пензенской области</t>
    </r>
  </si>
  <si>
    <r>
      <t xml:space="preserve">Адрес фактического местонахождения учреждения (подразделения)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440052, г.Пенза, ул. Новотамбовская, д.9</t>
    </r>
  </si>
  <si>
    <t xml:space="preserve">I.  Сведения о деятельности учреждения: </t>
  </si>
  <si>
    <r>
      <t>1.1.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Цели деятельности учреждения (подразделения): оказание специализированной противотуберкулезной помощи больным Пензенской области</t>
    </r>
  </si>
  <si>
    <r>
      <t>1.2.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 xml:space="preserve">Виды деятельности учреждения (подразделения):   </t>
    </r>
  </si>
  <si>
    <t>- осуществление деятельности в области здравоохранения;</t>
  </si>
  <si>
    <t>- деятельность больничных учреждений широкого профиля и специализированных;</t>
  </si>
  <si>
    <t>- врачебная практика;</t>
  </si>
  <si>
    <t>- стоматологическая практика: деятельность в области стоматологии общего и специального характера;</t>
  </si>
  <si>
    <t>- деятельность вспомогательного стоматологического персонала;</t>
  </si>
  <si>
    <t>- организация и оказание медицинской противотуберкулезной помощи больным Пензенской области;</t>
  </si>
  <si>
    <t>- деятельность в области использования источников ионизирующего излучения (генерирующих);</t>
  </si>
  <si>
    <t>- фармацевтическая деятельность;</t>
  </si>
  <si>
    <t>- учет, диспансерное наблюдение за лицами, контактирующими с больными, осуществление в их отношении оздоровительных мероприятий, а по показаниям - химиопрофилактики;</t>
  </si>
  <si>
    <t>- проведение экспертизы трудоспособности и направление на медико-социальную экспертизу;</t>
  </si>
  <si>
    <t>- диспансерное наблюдение больных туберкулезом;</t>
  </si>
  <si>
    <t>- консультативная помощь медицинским организациям;</t>
  </si>
  <si>
    <t>- внедрение в деятельность Учреждения современных информационных технологий по учету заболеваемости  внедрению медицинской документации;</t>
  </si>
  <si>
    <t>- санитарно-просветительная работа.</t>
  </si>
  <si>
    <r>
      <t>1.3.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Перечень услуг (работ), осуществляемых на платной основе:</t>
    </r>
  </si>
  <si>
    <t>- бактериологические исследования по договорам с юридическими лицами (люминисцентная микроскопия, микроскопическое исследование мазков мокроты на миукобактерии туберкулеза Mycobacterium tuberculosis (посевы МБТ-, МБТ+), лекарственная устойчивость);</t>
  </si>
  <si>
    <t>- флюорографическое обследование по договорам с юридическими лицами;</t>
  </si>
  <si>
    <t>- рентгенографическое обследование по инициативе физических лиц;</t>
  </si>
  <si>
    <t>- медицинское освидетельствование (консультация врача-фтизиатра);</t>
  </si>
  <si>
    <t>II. Показатели финансового состояния учреждения</t>
  </si>
  <si>
    <t>Наименование показателя</t>
  </si>
  <si>
    <t xml:space="preserve">Сумма, тыс.руб. </t>
  </si>
  <si>
    <r>
      <t>1.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</si>
  <si>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</si>
  <si>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</si>
  <si>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</si>
  <si>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</si>
  <si>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</si>
  <si>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</si>
  <si>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</si>
  <si>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</si>
  <si>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</si>
  <si>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</si>
  <si>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</si>
  <si>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бюджета</t>
  </si>
  <si>
    <t xml:space="preserve">2.2. Дебиторская задолженность по выданным авансам, полученным за счет средств бюджета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</si>
  <si>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</si>
  <si>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</si>
  <si>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</si>
  <si>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</si>
  <si>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</si>
  <si>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</si>
  <si>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 xml:space="preserve">Наименование доходов, бюджетная классификация </t>
  </si>
  <si>
    <t>Наименование расходов,  бюджетная классификация</t>
  </si>
  <si>
    <t>Наименование организации, в которой открыт лицевой счет</t>
  </si>
  <si>
    <t>Министерство финансов Пензенской области</t>
  </si>
  <si>
    <t>КОСГУ</t>
  </si>
  <si>
    <t>Планируемый остаток средств на начало планируемого года</t>
  </si>
  <si>
    <t>Х</t>
  </si>
  <si>
    <t>в том числе:</t>
  </si>
  <si>
    <t>Бюджетные инвестиции</t>
  </si>
  <si>
    <t>Поступления от оказания бюджетным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</si>
  <si>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</si>
  <si>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</si>
  <si>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</si>
  <si>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210</t>
  </si>
  <si>
    <t>211</t>
  </si>
  <si>
    <t>212</t>
  </si>
  <si>
    <t>213</t>
  </si>
  <si>
    <t>Оплата работ, услуг, всего</t>
  </si>
  <si>
    <t>220</t>
  </si>
  <si>
    <t>221</t>
  </si>
  <si>
    <t>222</t>
  </si>
  <si>
    <t>223</t>
  </si>
  <si>
    <t>224</t>
  </si>
  <si>
    <t>225</t>
  </si>
  <si>
    <t>226</t>
  </si>
  <si>
    <t>Безвозмездные перечисления организациям, всего</t>
  </si>
  <si>
    <t>240</t>
  </si>
  <si>
    <t>Социальное обеспечение, всего</t>
  </si>
  <si>
    <t>260</t>
  </si>
  <si>
    <t>290</t>
  </si>
  <si>
    <t xml:space="preserve">Поступление нефинансовых активов, всего </t>
  </si>
  <si>
    <t>300</t>
  </si>
  <si>
    <t>310</t>
  </si>
  <si>
    <t>Увеличение стоимости нематериальных активов</t>
  </si>
  <si>
    <t>320</t>
  </si>
  <si>
    <t>Увеличение стоимости непроизводственных активов</t>
  </si>
  <si>
    <t>330</t>
  </si>
  <si>
    <t>Увеличение стоимости материальных запасов</t>
  </si>
  <si>
    <t>340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</si>
  <si>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</si>
  <si>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</si>
  <si>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</si>
  <si>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</si>
  <si>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</si>
  <si>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Справочно:</t>
  </si>
  <si>
    <t>Объем публичных обязательств, всего</t>
  </si>
  <si>
    <t>(подпись)</t>
  </si>
  <si>
    <t>(расшифровка подписи)</t>
  </si>
  <si>
    <t xml:space="preserve">Главный бухгалтер </t>
  </si>
  <si>
    <t>Е.В. Романова</t>
  </si>
  <si>
    <t>Ответственный исполнитель</t>
  </si>
  <si>
    <t>О.В. Шубенкина</t>
  </si>
  <si>
    <t>тел. 32-04-31</t>
  </si>
  <si>
    <t>Субсидии на выполнении государственного задания, всего</t>
  </si>
  <si>
    <t>Целевые субсидии, всего</t>
  </si>
  <si>
    <t>ВЫПЛАТЫ, всего:</t>
  </si>
  <si>
    <t>Заработная плата, всего в том числе:</t>
  </si>
  <si>
    <t>Прочие выплаты всего, в том числе:</t>
  </si>
  <si>
    <t>Начисления на выплаты по оплате труда всего, в том числе:</t>
  </si>
  <si>
    <t>Услуги связи, всего в том числе:</t>
  </si>
  <si>
    <t>Транспортные услуги всего, в том числе:</t>
  </si>
  <si>
    <t>Коммунальные услуги всего, в том числе:</t>
  </si>
  <si>
    <t>Работы, услуги по содержанию имущества всего, в том числе:</t>
  </si>
  <si>
    <t>Прочие работы, услуги, всего в том числе:</t>
  </si>
  <si>
    <t>Прочие расходы всего в том числе:</t>
  </si>
  <si>
    <t>Увеличение стоимости основных средств всего в том числе:</t>
  </si>
  <si>
    <t>ПОСТУПЛЕНИЯ, всего:</t>
  </si>
  <si>
    <t>- иная приносящая доход деятельность (вознаграждение за сдачу цветных металлов, возмещение коммунальных платежей)</t>
  </si>
  <si>
    <t>- сдача имущества в ареенду;</t>
  </si>
  <si>
    <r>
      <t xml:space="preserve">Наименование учреждения (подразделения)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государственное бюджетное учреждение здравоохранения «Областной противотуберкулезный диспансер»</t>
    </r>
  </si>
  <si>
    <t>- осуществление деятельности, связанной с оборотом наркотических средств и психотропных веществ, внесенных в Список II, в соответствии с Федеральным законом «О наркотических средств и психотропных веществах» (приобретение, хранение, перевозка, отпуск, исп</t>
  </si>
  <si>
    <t>- осуществление деятельности, связанной с оборотом наркотических средств и психотропных веществ, внесенных в Список III, в соответствии с Федеральным законом «О наркотических средств и психотропных веществах» (приобретение, хранение, перевозка, отпуск, ис</t>
  </si>
  <si>
    <t>- осуществление организационных мероприятий по раннему выявлению туберкулеза, в том числе массовых обследований населения с использованием флюорографии, разработка рекомендаций по осуществлению профилактических противотуберкулезных мероприятий на территор</t>
  </si>
  <si>
    <t>- осуществление профилактических мероприятий в отношении лиц, находящихся в семейном контакте с больными туберкулезом: регулярное диспансерное наблюдение за ними, проведение профилактических и оздоровительных мероприятий в очаге туберкулезной инфекции (пр</t>
  </si>
  <si>
    <t>- участие в реализации целевых программ: по предупреждению и борьбе с социально значимыми заболеваниями; системе химической и биологической безопасности Пензенской области; снижению рисков и смягчению последствий чрезвычайных ситуаций природного и техноге</t>
  </si>
  <si>
    <t>- проведениемедицинского освидетельствования граждан, в связи с первоначальной постановкой на воинский учет, призывом на военную службу, поступлением в военное образовательное учреждение профессионального образования, поступлением на военную службу по кон</t>
  </si>
  <si>
    <t xml:space="preserve"> </t>
  </si>
  <si>
    <t>СОГЛАСОВАНО</t>
  </si>
  <si>
    <t>Главный врач ГБУЗ ОПТД</t>
  </si>
  <si>
    <t>________________________________</t>
  </si>
  <si>
    <t>________________ Г.С. Хасаншин</t>
  </si>
  <si>
    <t>85500000000000000180, 85500000000000000130, 85500000000000000120 </t>
  </si>
  <si>
    <t>платные медицинские услуги ТС 04.02.00 Л/С 3 ИС 855.889.00</t>
  </si>
  <si>
    <t>Арендная плата за пользование имуществом, всего в том числе:</t>
  </si>
  <si>
    <t>"____"_______________201__г.</t>
  </si>
  <si>
    <t>"_______"______________ 201__г.</t>
  </si>
  <si>
    <t xml:space="preserve">на 2013  год </t>
  </si>
  <si>
    <t>На  "    "                    201  г.</t>
  </si>
  <si>
    <t>- по субсидиям на выполнение гос. задания, ТС 040100 Л/С 3 КБК 855 0901 4709900 611 КС 85509010</t>
  </si>
  <si>
    <t>855 0901 4709900 611, 855 0902 4709900 611, 855 0903 4709900 611, 855 0909 5221602 612, 855 0909 8220000 612</t>
  </si>
  <si>
    <t>3.4. Кредиторская задолженность по публичным обязательствам, всего:</t>
  </si>
  <si>
    <t>-</t>
  </si>
  <si>
    <t>Всего, руб.</t>
  </si>
  <si>
    <t xml:space="preserve">- платные услуги ОК 85504020088900000440 КС 04028890 ТС 040200 Л/С 3 </t>
  </si>
  <si>
    <t>Единовременная материальная помощь в случае впервые выявленного заболевания туберкулезом  КБК 855 1003 5057500 314</t>
  </si>
  <si>
    <t>Выходное пособие в связи с выходом на пенсию КБК 855 1003 5057500 314</t>
  </si>
  <si>
    <t>льготы по коммунальным услугам специалистам, проживающим и работающим в сельской местности КБК 855 1003 5057700 313</t>
  </si>
  <si>
    <t>прочие безвозмездные поступления ОК 85504020089000000130 КС 04028900 ТС 040200 Л/С 3</t>
  </si>
  <si>
    <r>
      <t>Субсидии на выполнение государственного задания</t>
    </r>
    <r>
      <rPr>
        <sz val="10"/>
        <rFont val="Times New Roman"/>
        <family val="1"/>
      </rPr>
      <t xml:space="preserve">                                   </t>
    </r>
    <r>
      <rPr>
        <sz val="9"/>
        <rFont val="Times New Roman"/>
        <family val="1"/>
      </rPr>
      <t xml:space="preserve">Специализированная медицинская помощь, за исключением высокотехнологичной медицинской помощи, в стационарных условиях по специальности фтизиатрия КБК 855 0901 4709900 611 241 ОК 8550401000000000000180 КС 85509010 ТС 040100 Л/С 3 </t>
    </r>
  </si>
  <si>
    <t>прочие безвозмездные поступления ОК 85504020089000000180 КС 04028900 ТС 040200 Л/С 3</t>
  </si>
  <si>
    <t xml:space="preserve">Специализированная медицинская помощь, за исключением высокотехнологичной медицинской помощи, в амбулаторных условиях по специальности фтизиатрия  КБК 855 0902 4709900 611 241 ОК 85504010000000000180 КС 85509020 ТС 040100 Л/С 3 </t>
  </si>
  <si>
    <t>Специализированная медицинская помощь, за исключением высокотехнологичной медицинской помощи, в условиях дневных стационаров по специальности фтизиатрия КБК 855 0903 4709900 611 241 ОК 85504010000000000180 КС 85509030 ТС 040100 Л/С 3</t>
  </si>
  <si>
    <t xml:space="preserve">Специализированная медицинская помощь, за исключением высокотехнологичной медицинской помощи, в стационарных условиях по специальности фтизиатрия КБК 855 0901 4709900 611 241 ОК 85504010000000000180 КС 85509010 ТС 040100 Л/С 3 </t>
  </si>
  <si>
    <t>Специализированная медицинская помощь, за исключением высокотехнологичной медицинской помощи, в стационарных условиях по специальности торакальная хирургия КБК 855 0901 4709900 611 241 ОК 85504010000000000180 КС 85509010 ТС 040100 Л/С 3</t>
  </si>
  <si>
    <t>ДЦП "Развитие здравоохранения Пензенской области" Подпрограмма 2 "Совершенствование оказания специализированной, включая высокотехнологичную, медицинкой помощи, скорой, в том числе скорой специализированной, медицинской помощи, медицинской эвакуации" КБК 855 0909 5221602 612 241 ОК 85505010100000000180 КС 52216020 ТС 050101 л/с 9</t>
  </si>
  <si>
    <t>Единовременные выплаты молодым специалистам, работающим в учреждениях здравоохранения КБК 855 0909 8220000 612 241 ОК 85505010200000000180 КС 82200000 ТС 050102 л/с 9</t>
  </si>
  <si>
    <t>поступления от сдачи помещений в аренду ОК 85504040000000000120 КС 04040000 ТС 040400 Л/С 3</t>
  </si>
  <si>
    <t>платные медицинские услуги ОК 85504020088900000130 КС 0428890 ТС 040200 Л/С 3</t>
  </si>
  <si>
    <t xml:space="preserve">платные услуги ОК 85504020088000000440 КС 04028800 ТС 040200 Л/С 3 </t>
  </si>
  <si>
    <t xml:space="preserve">- по субсидиям на выполнение гос. задания, КБК 855 0901 4709900 611 241 ОК 85504010000000000180 КС 85509010 ТС 040100 Л/С 3 </t>
  </si>
  <si>
    <t xml:space="preserve">- по субсидиям на выполнение гос. задания, КБК 855 0902 4709900 611 241 ОК 85504010000000000180 КС 85509020 ТС 040100 Л/С 3 </t>
  </si>
  <si>
    <t>- по субсидиям на выполнение гос. задания, КБК 855 0903 4709900 611 241 ОК 85504010000000000180 КС 85509030 ТС 040100 Л/С 3</t>
  </si>
  <si>
    <t>- единовременная выплата молодым специалистам КБК 855 0909 8220000 612 241 ОК 85505010200000000180 КС 82200000 ТС 050102 л/с 9</t>
  </si>
  <si>
    <t xml:space="preserve">- по субсидиям на выполнение гос. задания, КБК 855 0901 4709900 611 241 ОК85504010000000000180 КС 85509010 ТС 040100 Л/С 3 </t>
  </si>
  <si>
    <t>- арендная плата ОК 85504040000000000120 КС 04040000 ТС 040400 Л/С 3</t>
  </si>
  <si>
    <t>- прочие безвозмездные поступления ОК 85504020089000000130 КС 04028900 ТС 040200 Л/С 3</t>
  </si>
  <si>
    <t>- ДЦП Развитие здравоохранения Пензенской области Подпрограмма 2, КБК 855 0909 5221602 612 241 ОК 85505010100000000180 КС 52216020 ТС 050101 л/с 9</t>
  </si>
  <si>
    <t xml:space="preserve">- платные услуги ОК 85504020088000000440 КС 04028800 ТС 040200 Л/С 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</si>
</sst>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#,##0.000"/>
    <numFmt numFmtId="174" formatCode="#,##0.0000"/>
    <numFmt numFmtId="175" formatCode="#,##0.00000"/>
    <numFmt numFmtId="176" formatCode="0.000000"/>
    <numFmt numFmtId="177" formatCode="0.00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169" fontId="7" fillId="0" borderId="16" xfId="0" applyNumberFormat="1" applyFont="1" applyBorder="1" applyAlignment="1">
      <alignment horizontal="left" vertical="top" wrapText="1"/>
    </xf>
    <xf numFmtId="169" fontId="7" fillId="0" borderId="17" xfId="0" applyNumberFormat="1" applyFont="1" applyBorder="1" applyAlignment="1">
      <alignment horizontal="left" vertical="top" wrapText="1"/>
    </xf>
    <xf numFmtId="169" fontId="7" fillId="0" borderId="18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69" fontId="15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49" fontId="6" fillId="0" borderId="22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23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25">
      <selection activeCell="A126" sqref="A126:D126"/>
    </sheetView>
  </sheetViews>
  <sheetFormatPr defaultColWidth="9.00390625" defaultRowHeight="12.75"/>
  <cols>
    <col min="1" max="1" width="33.75390625" style="0" customWidth="1"/>
    <col min="2" max="2" width="5.625" style="0" customWidth="1"/>
    <col min="3" max="3" width="14.625" style="0" customWidth="1"/>
    <col min="4" max="4" width="12.25390625" style="0" customWidth="1"/>
    <col min="5" max="5" width="13.375" style="0" customWidth="1"/>
    <col min="6" max="6" width="12.75390625" style="0" customWidth="1"/>
    <col min="7" max="7" width="13.875" style="0" customWidth="1"/>
  </cols>
  <sheetData>
    <row r="1" spans="1:7" ht="12.75" customHeight="1">
      <c r="A1" s="75"/>
      <c r="B1" s="75"/>
      <c r="C1" s="75"/>
      <c r="D1" s="74" t="s">
        <v>0</v>
      </c>
      <c r="E1" s="74"/>
      <c r="F1" s="74"/>
      <c r="G1" s="74"/>
    </row>
    <row r="2" spans="1:7" ht="76.5" customHeight="1">
      <c r="A2" s="75"/>
      <c r="B2" s="75"/>
      <c r="C2" s="75"/>
      <c r="D2" s="74" t="s">
        <v>1</v>
      </c>
      <c r="E2" s="74"/>
      <c r="F2" s="74"/>
      <c r="G2" s="74"/>
    </row>
    <row r="3" spans="1:7" ht="12.75">
      <c r="A3" s="1"/>
      <c r="B3" s="1"/>
      <c r="C3" s="1"/>
      <c r="D3" s="1"/>
      <c r="E3" s="1"/>
      <c r="F3" s="1"/>
      <c r="G3" s="1"/>
    </row>
    <row r="4" spans="1:7" ht="12.75" customHeight="1">
      <c r="A4" s="30" t="s">
        <v>139</v>
      </c>
      <c r="B4" s="75"/>
      <c r="C4" s="75"/>
      <c r="D4" s="74" t="s">
        <v>2</v>
      </c>
      <c r="E4" s="74"/>
      <c r="F4" s="74"/>
      <c r="G4" s="74"/>
    </row>
    <row r="5" spans="1:7" ht="25.5" customHeight="1">
      <c r="A5" s="31" t="s">
        <v>3</v>
      </c>
      <c r="B5" s="75"/>
      <c r="C5" s="75"/>
      <c r="D5" s="76" t="s">
        <v>140</v>
      </c>
      <c r="E5" s="76"/>
      <c r="F5" s="76"/>
      <c r="G5" s="76"/>
    </row>
    <row r="6" spans="1:7" ht="12.75" customHeight="1">
      <c r="A6" s="30" t="s">
        <v>141</v>
      </c>
      <c r="B6" s="75"/>
      <c r="C6" s="75"/>
      <c r="D6" s="74" t="s">
        <v>142</v>
      </c>
      <c r="E6" s="74"/>
      <c r="F6" s="74"/>
      <c r="G6" s="74"/>
    </row>
    <row r="7" spans="1:7" ht="12.75" customHeight="1">
      <c r="A7" s="30" t="s">
        <v>4</v>
      </c>
      <c r="B7" s="75"/>
      <c r="C7" s="75"/>
      <c r="D7" s="74" t="s">
        <v>4</v>
      </c>
      <c r="E7" s="74"/>
      <c r="F7" s="74"/>
      <c r="G7" s="74"/>
    </row>
    <row r="8" spans="1:7" ht="12.75" customHeight="1">
      <c r="A8" s="30" t="s">
        <v>146</v>
      </c>
      <c r="B8" s="75"/>
      <c r="C8" s="75"/>
      <c r="D8" s="74" t="s">
        <v>147</v>
      </c>
      <c r="E8" s="74"/>
      <c r="F8" s="74"/>
      <c r="G8" s="74"/>
    </row>
    <row r="9" spans="1:7" ht="12.75">
      <c r="A9" s="1"/>
      <c r="B9" s="1"/>
      <c r="C9" s="1"/>
      <c r="D9" s="1"/>
      <c r="E9" s="1"/>
      <c r="F9" s="1"/>
      <c r="G9" s="1"/>
    </row>
    <row r="10" spans="1:7" ht="15.75" customHeight="1">
      <c r="A10" s="77" t="s">
        <v>5</v>
      </c>
      <c r="B10" s="77"/>
      <c r="C10" s="77"/>
      <c r="D10" s="77"/>
      <c r="E10" s="77"/>
      <c r="F10" s="78"/>
      <c r="G10" s="1"/>
    </row>
    <row r="11" spans="1:7" ht="15.75" customHeight="1">
      <c r="A11" s="77" t="s">
        <v>6</v>
      </c>
      <c r="B11" s="77"/>
      <c r="C11" s="77"/>
      <c r="D11" s="77"/>
      <c r="E11" s="77"/>
      <c r="F11" s="78"/>
      <c r="G11" s="1"/>
    </row>
    <row r="12" spans="1:7" ht="15.75" customHeight="1">
      <c r="A12" s="77" t="s">
        <v>148</v>
      </c>
      <c r="B12" s="77"/>
      <c r="C12" s="77"/>
      <c r="D12" s="77"/>
      <c r="E12" s="77"/>
      <c r="F12" s="78"/>
      <c r="G12" s="1"/>
    </row>
    <row r="13" spans="1:7" ht="31.5" customHeight="1">
      <c r="A13" s="77" t="s">
        <v>7</v>
      </c>
      <c r="B13" s="77"/>
      <c r="C13" s="77"/>
      <c r="D13" s="77"/>
      <c r="E13" s="77"/>
      <c r="F13" s="78"/>
      <c r="G13" s="1"/>
    </row>
    <row r="14" spans="1:7" ht="15.75" customHeight="1">
      <c r="A14" s="79" t="s">
        <v>8</v>
      </c>
      <c r="B14" s="79"/>
      <c r="C14" s="79"/>
      <c r="D14" s="79"/>
      <c r="E14" s="79"/>
      <c r="F14" s="78"/>
      <c r="G14" s="1"/>
    </row>
    <row r="15" spans="1:7" ht="15.75">
      <c r="A15" s="79"/>
      <c r="B15" s="79"/>
      <c r="C15" s="79"/>
      <c r="D15" s="79"/>
      <c r="E15" s="79"/>
      <c r="F15" s="78"/>
      <c r="G15" s="1"/>
    </row>
    <row r="16" spans="1:7" ht="15.75" customHeight="1">
      <c r="A16" s="77" t="s">
        <v>149</v>
      </c>
      <c r="B16" s="77"/>
      <c r="C16" s="77"/>
      <c r="D16" s="77"/>
      <c r="E16" s="77"/>
      <c r="F16" s="2"/>
      <c r="G16" s="1"/>
    </row>
    <row r="17" spans="1:7" ht="15">
      <c r="A17" s="3"/>
      <c r="B17" s="83"/>
      <c r="C17" s="83"/>
      <c r="D17" s="3"/>
      <c r="E17" s="4"/>
      <c r="F17" s="2"/>
      <c r="G17" s="1"/>
    </row>
    <row r="18" spans="1:7" ht="12.75">
      <c r="A18" s="84" t="s">
        <v>131</v>
      </c>
      <c r="B18" s="85"/>
      <c r="C18" s="85"/>
      <c r="D18" s="85"/>
      <c r="E18" s="85"/>
      <c r="F18" s="90" t="s">
        <v>9</v>
      </c>
      <c r="G18" s="90"/>
    </row>
    <row r="19" spans="1:7" ht="12.75">
      <c r="A19" s="86"/>
      <c r="B19" s="87"/>
      <c r="C19" s="87"/>
      <c r="D19" s="87"/>
      <c r="E19" s="87"/>
      <c r="F19" s="21" t="s">
        <v>10</v>
      </c>
      <c r="G19" s="33"/>
    </row>
    <row r="20" spans="1:7" ht="12.75">
      <c r="A20" s="86"/>
      <c r="B20" s="87"/>
      <c r="C20" s="87"/>
      <c r="D20" s="87"/>
      <c r="E20" s="87"/>
      <c r="F20" s="21" t="s">
        <v>11</v>
      </c>
      <c r="G20" s="33">
        <v>1938412</v>
      </c>
    </row>
    <row r="21" spans="1:7" ht="12.75">
      <c r="A21" s="88"/>
      <c r="B21" s="89"/>
      <c r="C21" s="89"/>
      <c r="D21" s="89"/>
      <c r="E21" s="89"/>
      <c r="F21" s="20"/>
      <c r="G21" s="33"/>
    </row>
    <row r="22" spans="1:7" ht="15">
      <c r="A22" s="80" t="s">
        <v>12</v>
      </c>
      <c r="B22" s="81"/>
      <c r="C22" s="81"/>
      <c r="D22" s="81"/>
      <c r="E22" s="81"/>
      <c r="F22" s="20">
        <v>5837004708</v>
      </c>
      <c r="G22" s="33">
        <v>583701001</v>
      </c>
    </row>
    <row r="23" spans="1:7" ht="15">
      <c r="A23" s="80" t="s">
        <v>13</v>
      </c>
      <c r="B23" s="81"/>
      <c r="C23" s="81"/>
      <c r="D23" s="81"/>
      <c r="E23" s="81"/>
      <c r="F23" s="21" t="s">
        <v>14</v>
      </c>
      <c r="G23" s="33">
        <v>384</v>
      </c>
    </row>
    <row r="24" spans="1:7" ht="31.5" customHeight="1">
      <c r="A24" s="80" t="s">
        <v>15</v>
      </c>
      <c r="B24" s="81"/>
      <c r="C24" s="81"/>
      <c r="D24" s="81"/>
      <c r="E24" s="81"/>
      <c r="F24" s="81"/>
      <c r="G24" s="82"/>
    </row>
    <row r="25" spans="1:7" ht="31.5" customHeight="1">
      <c r="A25" s="80" t="s">
        <v>16</v>
      </c>
      <c r="B25" s="81"/>
      <c r="C25" s="81"/>
      <c r="D25" s="81"/>
      <c r="E25" s="81"/>
      <c r="F25" s="81"/>
      <c r="G25" s="82"/>
    </row>
    <row r="26" spans="1:7" ht="15">
      <c r="A26" s="9"/>
      <c r="B26" s="68"/>
      <c r="C26" s="68"/>
      <c r="D26" s="14"/>
      <c r="E26" s="10"/>
      <c r="F26" s="18"/>
      <c r="G26" s="34"/>
    </row>
    <row r="27" spans="1:7" ht="14.25">
      <c r="A27" s="92" t="s">
        <v>17</v>
      </c>
      <c r="B27" s="93"/>
      <c r="C27" s="93"/>
      <c r="D27" s="93"/>
      <c r="E27" s="93"/>
      <c r="F27" s="19"/>
      <c r="G27" s="35"/>
    </row>
    <row r="28" spans="1:7" ht="16.5" customHeight="1">
      <c r="A28" s="94" t="s">
        <v>18</v>
      </c>
      <c r="B28" s="87"/>
      <c r="C28" s="87"/>
      <c r="D28" s="87"/>
      <c r="E28" s="87"/>
      <c r="F28" s="87"/>
      <c r="G28" s="95"/>
    </row>
    <row r="29" spans="1:7" ht="12.75">
      <c r="A29" s="94"/>
      <c r="B29" s="87"/>
      <c r="C29" s="87"/>
      <c r="D29" s="87"/>
      <c r="E29" s="87"/>
      <c r="F29" s="87"/>
      <c r="G29" s="95"/>
    </row>
    <row r="30" spans="1:7" ht="18" customHeight="1">
      <c r="A30" s="84" t="s">
        <v>19</v>
      </c>
      <c r="B30" s="85"/>
      <c r="C30" s="85"/>
      <c r="D30" s="85"/>
      <c r="E30" s="85"/>
      <c r="F30" s="85"/>
      <c r="G30" s="96"/>
    </row>
    <row r="31" spans="1:7" ht="17.25" customHeight="1">
      <c r="A31" s="86" t="s">
        <v>20</v>
      </c>
      <c r="B31" s="87"/>
      <c r="C31" s="87"/>
      <c r="D31" s="87"/>
      <c r="E31" s="87"/>
      <c r="F31" s="87"/>
      <c r="G31" s="91"/>
    </row>
    <row r="32" spans="1:7" ht="18" customHeight="1">
      <c r="A32" s="86" t="s">
        <v>21</v>
      </c>
      <c r="B32" s="87"/>
      <c r="C32" s="87"/>
      <c r="D32" s="87"/>
      <c r="E32" s="87"/>
      <c r="F32" s="87"/>
      <c r="G32" s="91"/>
    </row>
    <row r="33" spans="1:7" ht="17.25" customHeight="1">
      <c r="A33" s="86" t="s">
        <v>22</v>
      </c>
      <c r="B33" s="87"/>
      <c r="C33" s="87"/>
      <c r="D33" s="87"/>
      <c r="E33" s="87"/>
      <c r="F33" s="87"/>
      <c r="G33" s="91"/>
    </row>
    <row r="34" spans="1:7" ht="17.25" customHeight="1">
      <c r="A34" s="86" t="s">
        <v>23</v>
      </c>
      <c r="B34" s="87"/>
      <c r="C34" s="87"/>
      <c r="D34" s="87"/>
      <c r="E34" s="87"/>
      <c r="F34" s="87"/>
      <c r="G34" s="91"/>
    </row>
    <row r="35" spans="1:7" ht="17.25" customHeight="1">
      <c r="A35" s="86" t="s">
        <v>24</v>
      </c>
      <c r="B35" s="87"/>
      <c r="C35" s="87"/>
      <c r="D35" s="87"/>
      <c r="E35" s="87"/>
      <c r="F35" s="87"/>
      <c r="G35" s="91"/>
    </row>
    <row r="36" spans="1:7" ht="17.25" customHeight="1">
      <c r="A36" s="86" t="s">
        <v>25</v>
      </c>
      <c r="B36" s="87"/>
      <c r="C36" s="87"/>
      <c r="D36" s="87"/>
      <c r="E36" s="87"/>
      <c r="F36" s="87"/>
      <c r="G36" s="91"/>
    </row>
    <row r="37" spans="1:7" ht="20.25" customHeight="1">
      <c r="A37" s="86" t="s">
        <v>26</v>
      </c>
      <c r="B37" s="87"/>
      <c r="C37" s="87"/>
      <c r="D37" s="87"/>
      <c r="E37" s="87"/>
      <c r="F37" s="87"/>
      <c r="G37" s="91"/>
    </row>
    <row r="38" spans="1:7" ht="17.25" customHeight="1">
      <c r="A38" s="86" t="s">
        <v>27</v>
      </c>
      <c r="B38" s="87"/>
      <c r="C38" s="87"/>
      <c r="D38" s="87"/>
      <c r="E38" s="87"/>
      <c r="F38" s="87"/>
      <c r="G38" s="91"/>
    </row>
    <row r="39" spans="1:7" ht="49.5" customHeight="1">
      <c r="A39" s="86" t="s">
        <v>132</v>
      </c>
      <c r="B39" s="87"/>
      <c r="C39" s="87"/>
      <c r="D39" s="87"/>
      <c r="E39" s="87"/>
      <c r="F39" s="87"/>
      <c r="G39" s="91"/>
    </row>
    <row r="40" spans="1:7" ht="48.75" customHeight="1">
      <c r="A40" s="86" t="s">
        <v>133</v>
      </c>
      <c r="B40" s="87"/>
      <c r="C40" s="87"/>
      <c r="D40" s="87"/>
      <c r="E40" s="87"/>
      <c r="F40" s="87"/>
      <c r="G40" s="91"/>
    </row>
    <row r="41" spans="1:7" ht="51" customHeight="1">
      <c r="A41" s="86" t="s">
        <v>134</v>
      </c>
      <c r="B41" s="87"/>
      <c r="C41" s="87"/>
      <c r="D41" s="87"/>
      <c r="E41" s="87"/>
      <c r="F41" s="87"/>
      <c r="G41" s="91"/>
    </row>
    <row r="42" spans="1:7" ht="46.5" customHeight="1">
      <c r="A42" s="86" t="s">
        <v>135</v>
      </c>
      <c r="B42" s="87"/>
      <c r="C42" s="87"/>
      <c r="D42" s="87"/>
      <c r="E42" s="87"/>
      <c r="F42" s="87"/>
      <c r="G42" s="91"/>
    </row>
    <row r="43" spans="1:7" ht="30" customHeight="1">
      <c r="A43" s="86" t="s">
        <v>28</v>
      </c>
      <c r="B43" s="87"/>
      <c r="C43" s="87"/>
      <c r="D43" s="87"/>
      <c r="E43" s="87"/>
      <c r="F43" s="87"/>
      <c r="G43" s="91"/>
    </row>
    <row r="44" spans="1:7" ht="15" customHeight="1">
      <c r="A44" s="86" t="s">
        <v>29</v>
      </c>
      <c r="B44" s="87"/>
      <c r="C44" s="87"/>
      <c r="D44" s="87"/>
      <c r="E44" s="87"/>
      <c r="F44" s="87"/>
      <c r="G44" s="91"/>
    </row>
    <row r="45" spans="1:7" ht="15" customHeight="1">
      <c r="A45" s="86" t="s">
        <v>30</v>
      </c>
      <c r="B45" s="87"/>
      <c r="C45" s="87"/>
      <c r="D45" s="87"/>
      <c r="E45" s="87"/>
      <c r="F45" s="87"/>
      <c r="G45" s="91"/>
    </row>
    <row r="46" spans="1:7" ht="15" customHeight="1">
      <c r="A46" s="86" t="s">
        <v>31</v>
      </c>
      <c r="B46" s="87"/>
      <c r="C46" s="87"/>
      <c r="D46" s="87"/>
      <c r="E46" s="87"/>
      <c r="F46" s="87"/>
      <c r="G46" s="91"/>
    </row>
    <row r="47" spans="1:7" ht="30" customHeight="1">
      <c r="A47" s="86" t="s">
        <v>32</v>
      </c>
      <c r="B47" s="87"/>
      <c r="C47" s="87"/>
      <c r="D47" s="87"/>
      <c r="E47" s="87"/>
      <c r="F47" s="87"/>
      <c r="G47" s="91"/>
    </row>
    <row r="48" spans="1:7" ht="15" customHeight="1">
      <c r="A48" s="86" t="s">
        <v>33</v>
      </c>
      <c r="B48" s="87"/>
      <c r="C48" s="87"/>
      <c r="D48" s="87"/>
      <c r="E48" s="87"/>
      <c r="F48" s="87"/>
      <c r="G48" s="91"/>
    </row>
    <row r="49" spans="1:7" ht="45.75" customHeight="1">
      <c r="A49" s="88" t="s">
        <v>136</v>
      </c>
      <c r="B49" s="89"/>
      <c r="C49" s="89"/>
      <c r="D49" s="89"/>
      <c r="E49" s="89"/>
      <c r="F49" s="89"/>
      <c r="G49" s="103"/>
    </row>
    <row r="50" spans="1:7" ht="15">
      <c r="A50" s="80" t="s">
        <v>34</v>
      </c>
      <c r="B50" s="81"/>
      <c r="C50" s="81"/>
      <c r="D50" s="81"/>
      <c r="E50" s="81"/>
      <c r="F50" s="81"/>
      <c r="G50" s="82"/>
    </row>
    <row r="51" spans="1:7" ht="45" customHeight="1">
      <c r="A51" s="97" t="s">
        <v>35</v>
      </c>
      <c r="B51" s="98"/>
      <c r="C51" s="98"/>
      <c r="D51" s="98"/>
      <c r="E51" s="98"/>
      <c r="F51" s="98"/>
      <c r="G51" s="99"/>
    </row>
    <row r="52" spans="1:7" ht="15" customHeight="1">
      <c r="A52" s="100" t="s">
        <v>36</v>
      </c>
      <c r="B52" s="101"/>
      <c r="C52" s="101"/>
      <c r="D52" s="101"/>
      <c r="E52" s="101"/>
      <c r="F52" s="101"/>
      <c r="G52" s="102"/>
    </row>
    <row r="53" spans="1:7" ht="15" customHeight="1">
      <c r="A53" s="100" t="s">
        <v>37</v>
      </c>
      <c r="B53" s="101"/>
      <c r="C53" s="101"/>
      <c r="D53" s="101"/>
      <c r="E53" s="101"/>
      <c r="F53" s="101"/>
      <c r="G53" s="102"/>
    </row>
    <row r="54" spans="1:7" ht="15" customHeight="1">
      <c r="A54" s="100" t="s">
        <v>38</v>
      </c>
      <c r="B54" s="101"/>
      <c r="C54" s="101"/>
      <c r="D54" s="101"/>
      <c r="E54" s="101"/>
      <c r="F54" s="101"/>
      <c r="G54" s="102"/>
    </row>
    <row r="55" spans="1:7" ht="47.25" customHeight="1">
      <c r="A55" s="106" t="s">
        <v>137</v>
      </c>
      <c r="B55" s="107"/>
      <c r="C55" s="107"/>
      <c r="D55" s="107"/>
      <c r="E55" s="107"/>
      <c r="F55" s="107"/>
      <c r="G55" s="108"/>
    </row>
    <row r="56" spans="1:7" ht="15" customHeight="1">
      <c r="A56" s="100" t="s">
        <v>130</v>
      </c>
      <c r="B56" s="101"/>
      <c r="C56" s="101"/>
      <c r="D56" s="101"/>
      <c r="E56" s="101"/>
      <c r="F56" s="101"/>
      <c r="G56" s="102"/>
    </row>
    <row r="57" spans="1:7" ht="29.25" customHeight="1">
      <c r="A57" s="109" t="s">
        <v>129</v>
      </c>
      <c r="B57" s="110"/>
      <c r="C57" s="110"/>
      <c r="D57" s="110"/>
      <c r="E57" s="110"/>
      <c r="F57" s="110"/>
      <c r="G57" s="111"/>
    </row>
    <row r="58" spans="1:7" ht="14.25">
      <c r="A58" s="104" t="s">
        <v>39</v>
      </c>
      <c r="B58" s="104"/>
      <c r="C58" s="104"/>
      <c r="D58" s="104"/>
      <c r="E58" s="104"/>
      <c r="F58" s="112"/>
      <c r="G58" s="113"/>
    </row>
    <row r="59" spans="1:7" ht="15">
      <c r="A59" s="105" t="s">
        <v>40</v>
      </c>
      <c r="B59" s="105"/>
      <c r="C59" s="105"/>
      <c r="D59" s="105"/>
      <c r="E59" s="105"/>
      <c r="F59" s="105" t="s">
        <v>41</v>
      </c>
      <c r="G59" s="105"/>
    </row>
    <row r="60" spans="1:7" ht="15" customHeight="1">
      <c r="A60" s="116" t="s">
        <v>42</v>
      </c>
      <c r="B60" s="116"/>
      <c r="C60" s="116"/>
      <c r="D60" s="116"/>
      <c r="E60" s="116"/>
      <c r="F60" s="117">
        <v>277080.9</v>
      </c>
      <c r="G60" s="117"/>
    </row>
    <row r="61" spans="1:7" ht="15">
      <c r="A61" s="114" t="s">
        <v>43</v>
      </c>
      <c r="B61" s="114"/>
      <c r="C61" s="114"/>
      <c r="D61" s="114"/>
      <c r="E61" s="114"/>
      <c r="F61" s="115"/>
      <c r="G61" s="115"/>
    </row>
    <row r="62" spans="1:7" ht="17.25" customHeight="1">
      <c r="A62" s="114" t="s">
        <v>44</v>
      </c>
      <c r="B62" s="114"/>
      <c r="C62" s="114"/>
      <c r="D62" s="114"/>
      <c r="E62" s="114"/>
      <c r="F62" s="115">
        <v>74081.2</v>
      </c>
      <c r="G62" s="115"/>
    </row>
    <row r="63" spans="1:7" ht="15">
      <c r="A63" s="114" t="s">
        <v>45</v>
      </c>
      <c r="B63" s="114"/>
      <c r="C63" s="114"/>
      <c r="D63" s="114"/>
      <c r="E63" s="114"/>
      <c r="F63" s="115"/>
      <c r="G63" s="115"/>
    </row>
    <row r="64" spans="1:7" ht="30" customHeight="1">
      <c r="A64" s="114" t="s">
        <v>46</v>
      </c>
      <c r="B64" s="114"/>
      <c r="C64" s="114"/>
      <c r="D64" s="114"/>
      <c r="E64" s="114"/>
      <c r="F64" s="115">
        <v>74081.2</v>
      </c>
      <c r="G64" s="115"/>
    </row>
    <row r="65" spans="1:7" ht="31.5" customHeight="1">
      <c r="A65" s="114" t="s">
        <v>47</v>
      </c>
      <c r="B65" s="114"/>
      <c r="C65" s="114"/>
      <c r="D65" s="114"/>
      <c r="E65" s="114"/>
      <c r="F65" s="115" t="s">
        <v>153</v>
      </c>
      <c r="G65" s="115"/>
    </row>
    <row r="66" spans="1:7" ht="45" customHeight="1">
      <c r="A66" s="114" t="s">
        <v>48</v>
      </c>
      <c r="B66" s="114"/>
      <c r="C66" s="114"/>
      <c r="D66" s="114"/>
      <c r="E66" s="114"/>
      <c r="F66" s="115" t="s">
        <v>153</v>
      </c>
      <c r="G66" s="115"/>
    </row>
    <row r="67" spans="1:7" ht="15">
      <c r="A67" s="114" t="s">
        <v>49</v>
      </c>
      <c r="B67" s="114"/>
      <c r="C67" s="114"/>
      <c r="D67" s="114"/>
      <c r="E67" s="114"/>
      <c r="F67" s="115">
        <v>44352.5</v>
      </c>
      <c r="G67" s="115"/>
    </row>
    <row r="68" spans="1:7" ht="15.75" customHeight="1">
      <c r="A68" s="114" t="s">
        <v>50</v>
      </c>
      <c r="B68" s="114"/>
      <c r="C68" s="114"/>
      <c r="D68" s="114"/>
      <c r="E68" s="114"/>
      <c r="F68" s="115">
        <v>202999.7</v>
      </c>
      <c r="G68" s="115"/>
    </row>
    <row r="69" spans="1:7" ht="15">
      <c r="A69" s="114" t="s">
        <v>45</v>
      </c>
      <c r="B69" s="114"/>
      <c r="C69" s="114"/>
      <c r="D69" s="114"/>
      <c r="E69" s="114"/>
      <c r="F69" s="115"/>
      <c r="G69" s="115"/>
    </row>
    <row r="70" spans="1:7" ht="15">
      <c r="A70" s="114" t="s">
        <v>51</v>
      </c>
      <c r="B70" s="114"/>
      <c r="C70" s="114"/>
      <c r="D70" s="114"/>
      <c r="E70" s="114"/>
      <c r="F70" s="115">
        <v>198472.9</v>
      </c>
      <c r="G70" s="115"/>
    </row>
    <row r="71" spans="1:7" ht="15">
      <c r="A71" s="114" t="s">
        <v>52</v>
      </c>
      <c r="B71" s="114"/>
      <c r="C71" s="114"/>
      <c r="D71" s="114"/>
      <c r="E71" s="114"/>
      <c r="F71" s="115">
        <v>127305.7</v>
      </c>
      <c r="G71" s="115"/>
    </row>
    <row r="72" spans="1:7" ht="15">
      <c r="A72" s="116" t="s">
        <v>53</v>
      </c>
      <c r="B72" s="116"/>
      <c r="C72" s="116"/>
      <c r="D72" s="116"/>
      <c r="E72" s="116"/>
      <c r="F72" s="115" t="s">
        <v>153</v>
      </c>
      <c r="G72" s="115"/>
    </row>
    <row r="73" spans="1:7" ht="15">
      <c r="A73" s="114" t="s">
        <v>43</v>
      </c>
      <c r="B73" s="114"/>
      <c r="C73" s="114"/>
      <c r="D73" s="114"/>
      <c r="E73" s="114"/>
      <c r="F73" s="115"/>
      <c r="G73" s="115"/>
    </row>
    <row r="74" spans="1:7" ht="16.5" customHeight="1">
      <c r="A74" s="114" t="s">
        <v>54</v>
      </c>
      <c r="B74" s="114"/>
      <c r="C74" s="114"/>
      <c r="D74" s="114"/>
      <c r="E74" s="114"/>
      <c r="F74" s="115" t="s">
        <v>153</v>
      </c>
      <c r="G74" s="115"/>
    </row>
    <row r="75" spans="1:7" ht="30" customHeight="1">
      <c r="A75" s="114" t="s">
        <v>55</v>
      </c>
      <c r="B75" s="114"/>
      <c r="C75" s="114"/>
      <c r="D75" s="114"/>
      <c r="E75" s="114"/>
      <c r="F75" s="115" t="s">
        <v>153</v>
      </c>
      <c r="G75" s="115"/>
    </row>
    <row r="76" spans="1:7" ht="30" customHeight="1">
      <c r="A76" s="114" t="s">
        <v>56</v>
      </c>
      <c r="B76" s="114"/>
      <c r="C76" s="114"/>
      <c r="D76" s="114"/>
      <c r="E76" s="114"/>
      <c r="F76" s="115" t="s">
        <v>153</v>
      </c>
      <c r="G76" s="115"/>
    </row>
    <row r="77" spans="1:7" ht="15">
      <c r="A77" s="116" t="s">
        <v>57</v>
      </c>
      <c r="B77" s="116"/>
      <c r="C77" s="116"/>
      <c r="D77" s="116"/>
      <c r="E77" s="116"/>
      <c r="F77" s="115">
        <v>240.63848</v>
      </c>
      <c r="G77" s="115"/>
    </row>
    <row r="78" spans="1:7" ht="15">
      <c r="A78" s="114" t="s">
        <v>43</v>
      </c>
      <c r="B78" s="114"/>
      <c r="C78" s="114"/>
      <c r="D78" s="114"/>
      <c r="E78" s="114"/>
      <c r="F78" s="115"/>
      <c r="G78" s="115"/>
    </row>
    <row r="79" spans="1:7" ht="15">
      <c r="A79" s="114" t="s">
        <v>58</v>
      </c>
      <c r="B79" s="114"/>
      <c r="C79" s="114"/>
      <c r="D79" s="114"/>
      <c r="E79" s="114"/>
      <c r="F79" s="115" t="s">
        <v>153</v>
      </c>
      <c r="G79" s="115"/>
    </row>
    <row r="80" spans="1:7" ht="30" customHeight="1">
      <c r="A80" s="114" t="s">
        <v>59</v>
      </c>
      <c r="B80" s="114"/>
      <c r="C80" s="114"/>
      <c r="D80" s="114"/>
      <c r="E80" s="114"/>
      <c r="F80" s="115">
        <v>208.23848</v>
      </c>
      <c r="G80" s="115"/>
    </row>
    <row r="81" spans="1:7" ht="31.5" customHeight="1">
      <c r="A81" s="114" t="s">
        <v>60</v>
      </c>
      <c r="B81" s="114"/>
      <c r="C81" s="114"/>
      <c r="D81" s="114"/>
      <c r="E81" s="114"/>
      <c r="F81" s="115" t="s">
        <v>153</v>
      </c>
      <c r="G81" s="115"/>
    </row>
    <row r="82" spans="1:7" ht="16.5" customHeight="1">
      <c r="A82" s="114" t="s">
        <v>152</v>
      </c>
      <c r="B82" s="114"/>
      <c r="C82" s="114"/>
      <c r="D82" s="114"/>
      <c r="E82" s="114"/>
      <c r="F82" s="123">
        <v>32.4</v>
      </c>
      <c r="G82" s="124"/>
    </row>
    <row r="83" spans="1:7" ht="12.75">
      <c r="A83" s="104" t="s">
        <v>61</v>
      </c>
      <c r="B83" s="104"/>
      <c r="C83" s="104"/>
      <c r="D83" s="104"/>
      <c r="E83" s="104"/>
      <c r="F83" s="104"/>
      <c r="G83" s="104"/>
    </row>
    <row r="84" spans="1:7" ht="12.75">
      <c r="A84" s="104"/>
      <c r="B84" s="104"/>
      <c r="C84" s="104"/>
      <c r="D84" s="104"/>
      <c r="E84" s="104"/>
      <c r="F84" s="104"/>
      <c r="G84" s="104"/>
    </row>
    <row r="85" spans="1:7" ht="12.75">
      <c r="A85" s="104"/>
      <c r="B85" s="104"/>
      <c r="C85" s="104"/>
      <c r="D85" s="104"/>
      <c r="E85" s="104"/>
      <c r="F85" s="104"/>
      <c r="G85" s="104"/>
    </row>
    <row r="86" spans="1:7" ht="28.5" customHeight="1">
      <c r="A86" s="116" t="s">
        <v>62</v>
      </c>
      <c r="B86" s="116"/>
      <c r="C86" s="118" t="s">
        <v>143</v>
      </c>
      <c r="D86" s="119"/>
      <c r="E86" s="119"/>
      <c r="F86" s="119"/>
      <c r="G86" s="120"/>
    </row>
    <row r="87" spans="1:7" ht="26.25" customHeight="1">
      <c r="A87" s="116" t="s">
        <v>63</v>
      </c>
      <c r="B87" s="116"/>
      <c r="C87" s="118" t="s">
        <v>151</v>
      </c>
      <c r="D87" s="119"/>
      <c r="E87" s="119"/>
      <c r="F87" s="119"/>
      <c r="G87" s="120"/>
    </row>
    <row r="88" spans="1:7" ht="28.5" customHeight="1">
      <c r="A88" s="116" t="s">
        <v>64</v>
      </c>
      <c r="B88" s="116"/>
      <c r="C88" s="118" t="s">
        <v>65</v>
      </c>
      <c r="D88" s="119"/>
      <c r="E88" s="119"/>
      <c r="F88" s="119"/>
      <c r="G88" s="120"/>
    </row>
    <row r="89" spans="1:7" ht="12.75" customHeight="1">
      <c r="A89" s="67" t="s">
        <v>40</v>
      </c>
      <c r="B89" s="68"/>
      <c r="C89" s="68"/>
      <c r="D89" s="69"/>
      <c r="E89" s="66" t="s">
        <v>66</v>
      </c>
      <c r="F89" s="67" t="s">
        <v>154</v>
      </c>
      <c r="G89" s="69"/>
    </row>
    <row r="90" spans="1:7" ht="15" customHeight="1">
      <c r="A90" s="70"/>
      <c r="B90" s="71"/>
      <c r="C90" s="71"/>
      <c r="D90" s="72"/>
      <c r="E90" s="66"/>
      <c r="F90" s="70"/>
      <c r="G90" s="72"/>
    </row>
    <row r="91" spans="1:7" s="23" customFormat="1" ht="18" customHeight="1">
      <c r="A91" s="54" t="s">
        <v>67</v>
      </c>
      <c r="B91" s="55"/>
      <c r="C91" s="55"/>
      <c r="D91" s="56"/>
      <c r="E91" s="32" t="s">
        <v>68</v>
      </c>
      <c r="F91" s="41">
        <f>SUM(F92:G94)</f>
        <v>31504.699999999997</v>
      </c>
      <c r="G91" s="42"/>
    </row>
    <row r="92" spans="1:7" s="23" customFormat="1" ht="27.75" customHeight="1">
      <c r="A92" s="48" t="s">
        <v>159</v>
      </c>
      <c r="B92" s="49"/>
      <c r="C92" s="49"/>
      <c r="D92" s="50"/>
      <c r="E92" s="11">
        <v>130</v>
      </c>
      <c r="F92" s="39">
        <v>2701.77</v>
      </c>
      <c r="G92" s="40"/>
    </row>
    <row r="93" spans="1:7" ht="52.5" customHeight="1">
      <c r="A93" s="73" t="s">
        <v>160</v>
      </c>
      <c r="B93" s="64"/>
      <c r="C93" s="64"/>
      <c r="D93" s="65"/>
      <c r="E93" s="11">
        <v>180</v>
      </c>
      <c r="F93" s="39">
        <v>5362.24</v>
      </c>
      <c r="G93" s="40"/>
    </row>
    <row r="94" spans="1:7" ht="25.5" customHeight="1">
      <c r="A94" s="48" t="s">
        <v>161</v>
      </c>
      <c r="B94" s="49"/>
      <c r="C94" s="49"/>
      <c r="D94" s="50"/>
      <c r="E94" s="11">
        <v>180</v>
      </c>
      <c r="F94" s="39">
        <v>23440.69</v>
      </c>
      <c r="G94" s="40"/>
    </row>
    <row r="95" spans="1:7" s="23" customFormat="1" ht="15" customHeight="1">
      <c r="A95" s="54" t="s">
        <v>128</v>
      </c>
      <c r="B95" s="55"/>
      <c r="C95" s="55"/>
      <c r="D95" s="56"/>
      <c r="E95" s="12" t="s">
        <v>68</v>
      </c>
      <c r="F95" s="41">
        <f>F97+F104+F108+F114</f>
        <v>256307800</v>
      </c>
      <c r="G95" s="42"/>
    </row>
    <row r="96" spans="1:7" ht="15" customHeight="1">
      <c r="A96" s="45" t="s">
        <v>69</v>
      </c>
      <c r="B96" s="46"/>
      <c r="C96" s="46"/>
      <c r="D96" s="47"/>
      <c r="E96" s="13" t="s">
        <v>68</v>
      </c>
      <c r="F96" s="39"/>
      <c r="G96" s="40"/>
    </row>
    <row r="97" spans="1:7" s="23" customFormat="1" ht="18.75" customHeight="1">
      <c r="A97" s="54" t="s">
        <v>115</v>
      </c>
      <c r="B97" s="55"/>
      <c r="C97" s="55"/>
      <c r="D97" s="56"/>
      <c r="E97" s="12" t="s">
        <v>68</v>
      </c>
      <c r="F97" s="41">
        <f>SUM(F99:F102)</f>
        <v>232304000</v>
      </c>
      <c r="G97" s="42"/>
    </row>
    <row r="98" spans="1:7" s="29" customFormat="1" ht="15" customHeight="1">
      <c r="A98" s="45" t="s">
        <v>69</v>
      </c>
      <c r="B98" s="46"/>
      <c r="C98" s="46"/>
      <c r="D98" s="47"/>
      <c r="E98" s="27"/>
      <c r="F98" s="39"/>
      <c r="G98" s="40"/>
    </row>
    <row r="99" spans="1:7" s="29" customFormat="1" ht="36.75" customHeight="1">
      <c r="A99" s="63" t="s">
        <v>162</v>
      </c>
      <c r="B99" s="64"/>
      <c r="C99" s="64"/>
      <c r="D99" s="65"/>
      <c r="E99" s="28">
        <v>180</v>
      </c>
      <c r="F99" s="39">
        <v>29669300</v>
      </c>
      <c r="G99" s="40"/>
    </row>
    <row r="100" spans="1:7" s="29" customFormat="1" ht="39" customHeight="1">
      <c r="A100" s="63" t="s">
        <v>163</v>
      </c>
      <c r="B100" s="64"/>
      <c r="C100" s="64"/>
      <c r="D100" s="65"/>
      <c r="E100" s="28">
        <v>180</v>
      </c>
      <c r="F100" s="39">
        <v>3415300</v>
      </c>
      <c r="G100" s="40"/>
    </row>
    <row r="101" spans="1:7" s="29" customFormat="1" ht="39.75" customHeight="1">
      <c r="A101" s="63" t="s">
        <v>164</v>
      </c>
      <c r="B101" s="64"/>
      <c r="C101" s="64"/>
      <c r="D101" s="65"/>
      <c r="E101" s="28">
        <v>180</v>
      </c>
      <c r="F101" s="39">
        <v>178028900</v>
      </c>
      <c r="G101" s="40"/>
    </row>
    <row r="102" spans="1:7" s="29" customFormat="1" ht="39.75" customHeight="1">
      <c r="A102" s="63" t="s">
        <v>165</v>
      </c>
      <c r="B102" s="64"/>
      <c r="C102" s="64"/>
      <c r="D102" s="65"/>
      <c r="E102" s="28">
        <v>180</v>
      </c>
      <c r="F102" s="39">
        <v>21190500</v>
      </c>
      <c r="G102" s="40"/>
    </row>
    <row r="103" spans="1:7" s="23" customFormat="1" ht="15" customHeight="1">
      <c r="A103" s="54" t="s">
        <v>70</v>
      </c>
      <c r="B103" s="55"/>
      <c r="C103" s="55"/>
      <c r="D103" s="56"/>
      <c r="E103" s="12" t="s">
        <v>68</v>
      </c>
      <c r="F103" s="41"/>
      <c r="G103" s="42"/>
    </row>
    <row r="104" spans="1:7" s="23" customFormat="1" ht="16.5" customHeight="1">
      <c r="A104" s="54" t="s">
        <v>116</v>
      </c>
      <c r="B104" s="55"/>
      <c r="C104" s="55"/>
      <c r="D104" s="56"/>
      <c r="E104" s="12" t="s">
        <v>68</v>
      </c>
      <c r="F104" s="41">
        <f>SUM(F106:F107)</f>
        <v>22407300</v>
      </c>
      <c r="G104" s="42"/>
    </row>
    <row r="105" spans="1:7" s="29" customFormat="1" ht="15" customHeight="1">
      <c r="A105" s="45" t="s">
        <v>69</v>
      </c>
      <c r="B105" s="46"/>
      <c r="C105" s="46"/>
      <c r="D105" s="47"/>
      <c r="E105" s="13"/>
      <c r="F105" s="39"/>
      <c r="G105" s="40"/>
    </row>
    <row r="106" spans="1:7" s="29" customFormat="1" ht="63.75" customHeight="1">
      <c r="A106" s="51" t="s">
        <v>166</v>
      </c>
      <c r="B106" s="52"/>
      <c r="C106" s="52"/>
      <c r="D106" s="53"/>
      <c r="E106" s="28">
        <v>180</v>
      </c>
      <c r="F106" s="39">
        <v>22093000</v>
      </c>
      <c r="G106" s="40"/>
    </row>
    <row r="107" spans="1:7" s="29" customFormat="1" ht="38.25" customHeight="1">
      <c r="A107" s="51" t="s">
        <v>167</v>
      </c>
      <c r="B107" s="52"/>
      <c r="C107" s="52"/>
      <c r="D107" s="53"/>
      <c r="E107" s="28">
        <v>180</v>
      </c>
      <c r="F107" s="39">
        <v>314300</v>
      </c>
      <c r="G107" s="40"/>
    </row>
    <row r="108" spans="1:7" s="23" customFormat="1" ht="49.5" customHeight="1">
      <c r="A108" s="54" t="s">
        <v>71</v>
      </c>
      <c r="B108" s="55"/>
      <c r="C108" s="55"/>
      <c r="D108" s="56"/>
      <c r="E108" s="12" t="s">
        <v>68</v>
      </c>
      <c r="F108" s="41">
        <f>SUM(F110:G113)</f>
        <v>1596500</v>
      </c>
      <c r="G108" s="42"/>
    </row>
    <row r="109" spans="1:7" ht="12.75" customHeight="1">
      <c r="A109" s="48" t="s">
        <v>69</v>
      </c>
      <c r="B109" s="49"/>
      <c r="C109" s="49"/>
      <c r="D109" s="50"/>
      <c r="E109" s="15" t="s">
        <v>68</v>
      </c>
      <c r="F109" s="39"/>
      <c r="G109" s="40"/>
    </row>
    <row r="110" spans="1:7" ht="26.25" customHeight="1">
      <c r="A110" s="48" t="s">
        <v>168</v>
      </c>
      <c r="B110" s="49"/>
      <c r="C110" s="49"/>
      <c r="D110" s="50"/>
      <c r="E110" s="15">
        <v>120</v>
      </c>
      <c r="F110" s="39">
        <v>14100</v>
      </c>
      <c r="G110" s="40"/>
    </row>
    <row r="111" spans="1:7" ht="27" customHeight="1">
      <c r="A111" s="48" t="s">
        <v>169</v>
      </c>
      <c r="B111" s="49"/>
      <c r="C111" s="49"/>
      <c r="D111" s="50"/>
      <c r="E111" s="15">
        <v>130</v>
      </c>
      <c r="F111" s="39">
        <v>1550100</v>
      </c>
      <c r="G111" s="40"/>
    </row>
    <row r="112" spans="1:7" ht="27" customHeight="1">
      <c r="A112" s="48" t="s">
        <v>159</v>
      </c>
      <c r="B112" s="49"/>
      <c r="C112" s="49"/>
      <c r="D112" s="50"/>
      <c r="E112" s="15">
        <v>130</v>
      </c>
      <c r="F112" s="39">
        <v>2300</v>
      </c>
      <c r="G112" s="40"/>
    </row>
    <row r="113" spans="1:7" ht="15.75" customHeight="1">
      <c r="A113" s="48" t="s">
        <v>170</v>
      </c>
      <c r="B113" s="49"/>
      <c r="C113" s="49"/>
      <c r="D113" s="50"/>
      <c r="E113" s="15">
        <v>440</v>
      </c>
      <c r="F113" s="39">
        <v>30000</v>
      </c>
      <c r="G113" s="40"/>
    </row>
    <row r="114" spans="1:7" s="23" customFormat="1" ht="17.25" customHeight="1">
      <c r="A114" s="54" t="s">
        <v>72</v>
      </c>
      <c r="B114" s="55"/>
      <c r="C114" s="55"/>
      <c r="D114" s="56"/>
      <c r="E114" s="12" t="s">
        <v>68</v>
      </c>
      <c r="F114" s="41"/>
      <c r="G114" s="42"/>
    </row>
    <row r="115" spans="1:7" ht="12.75" customHeight="1">
      <c r="A115" s="45" t="s">
        <v>69</v>
      </c>
      <c r="B115" s="46"/>
      <c r="C115" s="46"/>
      <c r="D115" s="47"/>
      <c r="E115" s="13" t="s">
        <v>68</v>
      </c>
      <c r="F115" s="39"/>
      <c r="G115" s="40"/>
    </row>
    <row r="116" spans="1:7" s="23" customFormat="1" ht="18" customHeight="1">
      <c r="A116" s="54" t="s">
        <v>73</v>
      </c>
      <c r="B116" s="55"/>
      <c r="C116" s="55"/>
      <c r="D116" s="56"/>
      <c r="E116" s="12" t="s">
        <v>68</v>
      </c>
      <c r="F116" s="41"/>
      <c r="G116" s="42"/>
    </row>
    <row r="117" spans="1:7" ht="14.25" customHeight="1">
      <c r="A117" s="54" t="s">
        <v>117</v>
      </c>
      <c r="B117" s="55"/>
      <c r="C117" s="55"/>
      <c r="D117" s="56"/>
      <c r="E117" s="12"/>
      <c r="F117" s="41">
        <f>F119+F135+F162+F166+F172</f>
        <v>256339304.70000002</v>
      </c>
      <c r="G117" s="42"/>
    </row>
    <row r="118" spans="1:7" ht="12.75" customHeight="1">
      <c r="A118" s="45" t="s">
        <v>69</v>
      </c>
      <c r="B118" s="46"/>
      <c r="C118" s="46"/>
      <c r="D118" s="47"/>
      <c r="E118" s="13"/>
      <c r="F118" s="39"/>
      <c r="G118" s="40"/>
    </row>
    <row r="119" spans="1:7" s="23" customFormat="1" ht="30" customHeight="1">
      <c r="A119" s="54" t="s">
        <v>74</v>
      </c>
      <c r="B119" s="55"/>
      <c r="C119" s="55"/>
      <c r="D119" s="56"/>
      <c r="E119" s="24" t="s">
        <v>75</v>
      </c>
      <c r="F119" s="41">
        <f>F121+F127+F129</f>
        <v>155842900</v>
      </c>
      <c r="G119" s="42"/>
    </row>
    <row r="120" spans="1:7" ht="12.75" customHeight="1">
      <c r="A120" s="45" t="s">
        <v>43</v>
      </c>
      <c r="B120" s="46"/>
      <c r="C120" s="46"/>
      <c r="D120" s="47"/>
      <c r="E120" s="13"/>
      <c r="F120" s="39"/>
      <c r="G120" s="40"/>
    </row>
    <row r="121" spans="1:7" s="23" customFormat="1" ht="14.25" customHeight="1">
      <c r="A121" s="54" t="s">
        <v>118</v>
      </c>
      <c r="B121" s="55"/>
      <c r="C121" s="55"/>
      <c r="D121" s="56"/>
      <c r="E121" s="24" t="s">
        <v>76</v>
      </c>
      <c r="F121" s="41">
        <f>SUM(F122:F126)</f>
        <v>118948400</v>
      </c>
      <c r="G121" s="42"/>
    </row>
    <row r="122" spans="1:7" ht="25.5" customHeight="1">
      <c r="A122" s="36" t="s">
        <v>171</v>
      </c>
      <c r="B122" s="37"/>
      <c r="C122" s="37"/>
      <c r="D122" s="38"/>
      <c r="E122" s="25"/>
      <c r="F122" s="43">
        <v>95093700</v>
      </c>
      <c r="G122" s="44"/>
    </row>
    <row r="123" spans="1:7" ht="26.25" customHeight="1">
      <c r="A123" s="36" t="s">
        <v>172</v>
      </c>
      <c r="B123" s="37"/>
      <c r="C123" s="37"/>
      <c r="D123" s="38"/>
      <c r="E123" s="25"/>
      <c r="F123" s="43">
        <v>20857200</v>
      </c>
      <c r="G123" s="44"/>
    </row>
    <row r="124" spans="1:7" ht="24.75" customHeight="1">
      <c r="A124" s="36" t="s">
        <v>173</v>
      </c>
      <c r="B124" s="37"/>
      <c r="C124" s="37"/>
      <c r="D124" s="38"/>
      <c r="E124" s="25"/>
      <c r="F124" s="43">
        <v>2045300</v>
      </c>
      <c r="G124" s="44"/>
    </row>
    <row r="125" spans="1:7" ht="24.75" customHeight="1">
      <c r="A125" s="36" t="s">
        <v>174</v>
      </c>
      <c r="B125" s="37"/>
      <c r="C125" s="37"/>
      <c r="D125" s="38"/>
      <c r="E125" s="25"/>
      <c r="F125" s="43">
        <v>241400</v>
      </c>
      <c r="G125" s="44"/>
    </row>
    <row r="126" spans="1:7" ht="14.25" customHeight="1">
      <c r="A126" s="51" t="s">
        <v>169</v>
      </c>
      <c r="B126" s="52"/>
      <c r="C126" s="52"/>
      <c r="D126" s="53"/>
      <c r="E126" s="25"/>
      <c r="F126" s="43">
        <v>710800</v>
      </c>
      <c r="G126" s="44"/>
    </row>
    <row r="127" spans="1:7" s="23" customFormat="1" ht="14.25" customHeight="1">
      <c r="A127" s="60" t="s">
        <v>119</v>
      </c>
      <c r="B127" s="61"/>
      <c r="C127" s="61"/>
      <c r="D127" s="62"/>
      <c r="E127" s="24" t="s">
        <v>77</v>
      </c>
      <c r="F127" s="41">
        <f>F128</f>
        <v>972000</v>
      </c>
      <c r="G127" s="42"/>
    </row>
    <row r="128" spans="1:7" ht="23.25" customHeight="1">
      <c r="A128" s="36" t="s">
        <v>175</v>
      </c>
      <c r="B128" s="37"/>
      <c r="C128" s="37"/>
      <c r="D128" s="38"/>
      <c r="E128" s="22"/>
      <c r="F128" s="43">
        <v>972000</v>
      </c>
      <c r="G128" s="44"/>
    </row>
    <row r="129" spans="1:7" s="23" customFormat="1" ht="18.75" customHeight="1">
      <c r="A129" s="54" t="s">
        <v>120</v>
      </c>
      <c r="B129" s="55"/>
      <c r="C129" s="55"/>
      <c r="D129" s="56"/>
      <c r="E129" s="24" t="s">
        <v>78</v>
      </c>
      <c r="F129" s="41">
        <f>SUM(F130:F134)</f>
        <v>35922500</v>
      </c>
      <c r="G129" s="42"/>
    </row>
    <row r="130" spans="1:7" ht="24.75" customHeight="1">
      <c r="A130" s="36" t="s">
        <v>171</v>
      </c>
      <c r="B130" s="37"/>
      <c r="C130" s="37"/>
      <c r="D130" s="38"/>
      <c r="E130" s="25"/>
      <c r="F130" s="43">
        <v>28718300</v>
      </c>
      <c r="G130" s="44"/>
    </row>
    <row r="131" spans="1:7" ht="24.75" customHeight="1">
      <c r="A131" s="36" t="s">
        <v>172</v>
      </c>
      <c r="B131" s="37"/>
      <c r="C131" s="37"/>
      <c r="D131" s="38"/>
      <c r="E131" s="25"/>
      <c r="F131" s="43">
        <v>6298900</v>
      </c>
      <c r="G131" s="44"/>
    </row>
    <row r="132" spans="1:7" ht="25.5" customHeight="1">
      <c r="A132" s="36" t="s">
        <v>173</v>
      </c>
      <c r="B132" s="37"/>
      <c r="C132" s="37"/>
      <c r="D132" s="38"/>
      <c r="E132" s="25"/>
      <c r="F132" s="43">
        <v>617700</v>
      </c>
      <c r="G132" s="44"/>
    </row>
    <row r="133" spans="1:7" ht="25.5" customHeight="1">
      <c r="A133" s="36" t="s">
        <v>174</v>
      </c>
      <c r="B133" s="37"/>
      <c r="C133" s="37"/>
      <c r="D133" s="38"/>
      <c r="E133" s="25"/>
      <c r="F133" s="43">
        <v>72900</v>
      </c>
      <c r="G133" s="44"/>
    </row>
    <row r="134" spans="1:7" ht="15" customHeight="1">
      <c r="A134" s="51" t="s">
        <v>169</v>
      </c>
      <c r="B134" s="52"/>
      <c r="C134" s="52"/>
      <c r="D134" s="53"/>
      <c r="E134" s="25"/>
      <c r="F134" s="43">
        <v>214700</v>
      </c>
      <c r="G134" s="44"/>
    </row>
    <row r="135" spans="1:7" s="23" customFormat="1" ht="13.5" customHeight="1">
      <c r="A135" s="54" t="s">
        <v>79</v>
      </c>
      <c r="B135" s="55"/>
      <c r="C135" s="55"/>
      <c r="D135" s="56"/>
      <c r="E135" s="24" t="s">
        <v>80</v>
      </c>
      <c r="F135" s="41">
        <f>F137+F140+F144+F151+F153+F157+F161</f>
        <v>23303200</v>
      </c>
      <c r="G135" s="42"/>
    </row>
    <row r="136" spans="1:7" ht="15">
      <c r="A136" s="45" t="s">
        <v>43</v>
      </c>
      <c r="B136" s="46"/>
      <c r="C136" s="46"/>
      <c r="D136" s="47"/>
      <c r="E136" s="16"/>
      <c r="F136" s="39"/>
      <c r="G136" s="40"/>
    </row>
    <row r="137" spans="1:7" s="23" customFormat="1" ht="14.25" customHeight="1">
      <c r="A137" s="54" t="s">
        <v>121</v>
      </c>
      <c r="B137" s="55"/>
      <c r="C137" s="55"/>
      <c r="D137" s="56"/>
      <c r="E137" s="24" t="s">
        <v>81</v>
      </c>
      <c r="F137" s="41">
        <f>SUM(F138:F139)</f>
        <v>561600</v>
      </c>
      <c r="G137" s="42"/>
    </row>
    <row r="138" spans="1:7" ht="24.75" customHeight="1">
      <c r="A138" s="36" t="s">
        <v>171</v>
      </c>
      <c r="B138" s="37"/>
      <c r="C138" s="37"/>
      <c r="D138" s="38"/>
      <c r="E138" s="25"/>
      <c r="F138" s="43">
        <v>403700</v>
      </c>
      <c r="G138" s="44"/>
    </row>
    <row r="139" spans="1:7" ht="24.75" customHeight="1">
      <c r="A139" s="36" t="s">
        <v>172</v>
      </c>
      <c r="B139" s="37"/>
      <c r="C139" s="37"/>
      <c r="D139" s="38"/>
      <c r="E139" s="25"/>
      <c r="F139" s="43">
        <v>157900</v>
      </c>
      <c r="G139" s="44"/>
    </row>
    <row r="140" spans="1:7" s="23" customFormat="1" ht="15.75" customHeight="1">
      <c r="A140" s="54" t="s">
        <v>122</v>
      </c>
      <c r="B140" s="55"/>
      <c r="C140" s="55"/>
      <c r="D140" s="56"/>
      <c r="E140" s="24" t="s">
        <v>82</v>
      </c>
      <c r="F140" s="41">
        <f>SUM(F141:G143)</f>
        <v>201300</v>
      </c>
      <c r="G140" s="42"/>
    </row>
    <row r="141" spans="1:7" ht="24" customHeight="1">
      <c r="A141" s="36" t="s">
        <v>171</v>
      </c>
      <c r="B141" s="37"/>
      <c r="C141" s="37"/>
      <c r="D141" s="38"/>
      <c r="E141" s="22"/>
      <c r="F141" s="43">
        <v>55000</v>
      </c>
      <c r="G141" s="44"/>
    </row>
    <row r="142" spans="1:7" ht="25.5" customHeight="1">
      <c r="A142" s="36" t="s">
        <v>172</v>
      </c>
      <c r="B142" s="37"/>
      <c r="C142" s="37"/>
      <c r="D142" s="38"/>
      <c r="E142" s="22"/>
      <c r="F142" s="43">
        <v>106000</v>
      </c>
      <c r="G142" s="44"/>
    </row>
    <row r="143" spans="1:7" ht="25.5" customHeight="1">
      <c r="A143" s="36" t="s">
        <v>173</v>
      </c>
      <c r="B143" s="37"/>
      <c r="C143" s="37"/>
      <c r="D143" s="38"/>
      <c r="E143" s="22"/>
      <c r="F143" s="43">
        <v>40300</v>
      </c>
      <c r="G143" s="44"/>
    </row>
    <row r="144" spans="1:7" s="23" customFormat="1" ht="17.25" customHeight="1">
      <c r="A144" s="54" t="s">
        <v>123</v>
      </c>
      <c r="B144" s="55"/>
      <c r="C144" s="55"/>
      <c r="D144" s="56"/>
      <c r="E144" s="24" t="s">
        <v>83</v>
      </c>
      <c r="F144" s="41">
        <f>SUM(F145:F150)</f>
        <v>11237700</v>
      </c>
      <c r="G144" s="42"/>
    </row>
    <row r="145" spans="1:7" ht="25.5" customHeight="1">
      <c r="A145" s="36" t="s">
        <v>171</v>
      </c>
      <c r="B145" s="37"/>
      <c r="C145" s="37"/>
      <c r="D145" s="38"/>
      <c r="E145" s="25"/>
      <c r="F145" s="43">
        <v>10038600</v>
      </c>
      <c r="G145" s="44"/>
    </row>
    <row r="146" spans="1:7" ht="25.5" customHeight="1">
      <c r="A146" s="36" t="s">
        <v>172</v>
      </c>
      <c r="B146" s="37"/>
      <c r="C146" s="37"/>
      <c r="D146" s="38"/>
      <c r="E146" s="25"/>
      <c r="F146" s="43">
        <v>800600</v>
      </c>
      <c r="G146" s="44"/>
    </row>
    <row r="147" spans="1:7" ht="24" customHeight="1">
      <c r="A147" s="36" t="s">
        <v>173</v>
      </c>
      <c r="B147" s="37"/>
      <c r="C147" s="37"/>
      <c r="D147" s="38"/>
      <c r="E147" s="25"/>
      <c r="F147" s="43">
        <v>323500</v>
      </c>
      <c r="G147" s="44"/>
    </row>
    <row r="148" spans="1:7" ht="14.25" customHeight="1">
      <c r="A148" s="36" t="s">
        <v>176</v>
      </c>
      <c r="B148" s="37"/>
      <c r="C148" s="37"/>
      <c r="D148" s="38"/>
      <c r="E148" s="25"/>
      <c r="F148" s="43">
        <v>14100</v>
      </c>
      <c r="G148" s="44"/>
    </row>
    <row r="149" spans="1:7" ht="27" customHeight="1">
      <c r="A149" s="36" t="s">
        <v>177</v>
      </c>
      <c r="B149" s="37"/>
      <c r="C149" s="37"/>
      <c r="D149" s="38"/>
      <c r="E149" s="25"/>
      <c r="F149" s="43">
        <v>2300</v>
      </c>
      <c r="G149" s="44"/>
    </row>
    <row r="150" spans="1:7" ht="13.5" customHeight="1">
      <c r="A150" s="51" t="s">
        <v>169</v>
      </c>
      <c r="B150" s="52"/>
      <c r="C150" s="52"/>
      <c r="D150" s="53"/>
      <c r="E150" s="25"/>
      <c r="F150" s="43">
        <v>58600</v>
      </c>
      <c r="G150" s="44"/>
    </row>
    <row r="151" spans="1:7" s="23" customFormat="1" ht="16.5" customHeight="1">
      <c r="A151" s="54" t="s">
        <v>145</v>
      </c>
      <c r="B151" s="55"/>
      <c r="C151" s="55"/>
      <c r="D151" s="56"/>
      <c r="E151" s="24" t="s">
        <v>84</v>
      </c>
      <c r="F151" s="41">
        <f>SUM(F152)</f>
        <v>9600</v>
      </c>
      <c r="G151" s="42"/>
    </row>
    <row r="152" spans="1:7" s="29" customFormat="1" ht="24.75" customHeight="1">
      <c r="A152" s="36" t="s">
        <v>171</v>
      </c>
      <c r="B152" s="37"/>
      <c r="C152" s="37"/>
      <c r="D152" s="38"/>
      <c r="E152" s="16"/>
      <c r="F152" s="39">
        <v>9600</v>
      </c>
      <c r="G152" s="40"/>
    </row>
    <row r="153" spans="1:7" s="23" customFormat="1" ht="17.25" customHeight="1">
      <c r="A153" s="54" t="s">
        <v>124</v>
      </c>
      <c r="B153" s="55"/>
      <c r="C153" s="55"/>
      <c r="D153" s="56"/>
      <c r="E153" s="24" t="s">
        <v>85</v>
      </c>
      <c r="F153" s="41">
        <f>SUM(F154:F156)</f>
        <v>3190200</v>
      </c>
      <c r="G153" s="42"/>
    </row>
    <row r="154" spans="1:7" ht="24" customHeight="1">
      <c r="A154" s="36" t="s">
        <v>171</v>
      </c>
      <c r="B154" s="37"/>
      <c r="C154" s="37"/>
      <c r="D154" s="38"/>
      <c r="E154" s="25"/>
      <c r="F154" s="43">
        <v>2864900</v>
      </c>
      <c r="G154" s="44"/>
    </row>
    <row r="155" spans="1:7" ht="24" customHeight="1">
      <c r="A155" s="36" t="s">
        <v>172</v>
      </c>
      <c r="B155" s="37"/>
      <c r="C155" s="37"/>
      <c r="D155" s="38"/>
      <c r="E155" s="25"/>
      <c r="F155" s="43">
        <v>188100</v>
      </c>
      <c r="G155" s="44"/>
    </row>
    <row r="156" spans="1:7" ht="15.75" customHeight="1">
      <c r="A156" s="51" t="s">
        <v>169</v>
      </c>
      <c r="B156" s="52"/>
      <c r="C156" s="52"/>
      <c r="D156" s="53"/>
      <c r="E156" s="25"/>
      <c r="F156" s="43">
        <v>137200</v>
      </c>
      <c r="G156" s="44"/>
    </row>
    <row r="157" spans="1:7" s="23" customFormat="1" ht="18" customHeight="1">
      <c r="A157" s="54" t="s">
        <v>125</v>
      </c>
      <c r="B157" s="55"/>
      <c r="C157" s="55"/>
      <c r="D157" s="56"/>
      <c r="E157" s="24" t="s">
        <v>86</v>
      </c>
      <c r="F157" s="41">
        <f>SUM(F158:F160)</f>
        <v>8102800</v>
      </c>
      <c r="G157" s="42"/>
    </row>
    <row r="158" spans="1:7" ht="24.75" customHeight="1">
      <c r="A158" s="36" t="s">
        <v>171</v>
      </c>
      <c r="B158" s="37"/>
      <c r="C158" s="37"/>
      <c r="D158" s="38"/>
      <c r="E158" s="25"/>
      <c r="F158" s="43">
        <v>7820000</v>
      </c>
      <c r="G158" s="44"/>
    </row>
    <row r="159" spans="1:7" ht="24.75" customHeight="1">
      <c r="A159" s="36" t="s">
        <v>172</v>
      </c>
      <c r="B159" s="37"/>
      <c r="C159" s="37"/>
      <c r="D159" s="38"/>
      <c r="E159" s="25"/>
      <c r="F159" s="43">
        <v>82800</v>
      </c>
      <c r="G159" s="44"/>
    </row>
    <row r="160" spans="1:7" ht="13.5" customHeight="1">
      <c r="A160" s="51" t="s">
        <v>169</v>
      </c>
      <c r="B160" s="52"/>
      <c r="C160" s="52"/>
      <c r="D160" s="53"/>
      <c r="E160" s="25"/>
      <c r="F160" s="43">
        <v>200000</v>
      </c>
      <c r="G160" s="44"/>
    </row>
    <row r="161" spans="1:7" s="23" customFormat="1" ht="18" customHeight="1">
      <c r="A161" s="54" t="s">
        <v>87</v>
      </c>
      <c r="B161" s="55"/>
      <c r="C161" s="55"/>
      <c r="D161" s="56"/>
      <c r="E161" s="24" t="s">
        <v>88</v>
      </c>
      <c r="F161" s="41"/>
      <c r="G161" s="42"/>
    </row>
    <row r="162" spans="1:7" s="23" customFormat="1" ht="14.25" customHeight="1">
      <c r="A162" s="54" t="s">
        <v>89</v>
      </c>
      <c r="B162" s="55"/>
      <c r="C162" s="55"/>
      <c r="D162" s="56"/>
      <c r="E162" s="24" t="s">
        <v>90</v>
      </c>
      <c r="F162" s="41">
        <f>SUM(F164:F165)</f>
        <v>200000</v>
      </c>
      <c r="G162" s="42"/>
    </row>
    <row r="163" spans="1:7" ht="15">
      <c r="A163" s="45" t="s">
        <v>43</v>
      </c>
      <c r="B163" s="46"/>
      <c r="C163" s="46"/>
      <c r="D163" s="47"/>
      <c r="E163" s="16"/>
      <c r="F163" s="39"/>
      <c r="G163" s="40"/>
    </row>
    <row r="164" spans="1:7" ht="25.5" customHeight="1">
      <c r="A164" s="36" t="s">
        <v>172</v>
      </c>
      <c r="B164" s="37"/>
      <c r="C164" s="37"/>
      <c r="D164" s="38"/>
      <c r="E164" s="16">
        <v>262</v>
      </c>
      <c r="F164" s="39">
        <v>200000</v>
      </c>
      <c r="G164" s="40"/>
    </row>
    <row r="165" spans="1:7" ht="15.75" customHeight="1" hidden="1">
      <c r="A165" s="51" t="s">
        <v>144</v>
      </c>
      <c r="B165" s="52"/>
      <c r="C165" s="52"/>
      <c r="D165" s="53"/>
      <c r="E165" s="16">
        <v>262</v>
      </c>
      <c r="F165" s="39"/>
      <c r="G165" s="40"/>
    </row>
    <row r="166" spans="1:7" ht="15.75" customHeight="1">
      <c r="A166" s="54" t="s">
        <v>126</v>
      </c>
      <c r="B166" s="55"/>
      <c r="C166" s="55"/>
      <c r="D166" s="56"/>
      <c r="E166" s="24" t="s">
        <v>91</v>
      </c>
      <c r="F166" s="41">
        <f>SUM(F167:F171)</f>
        <v>3686142.46</v>
      </c>
      <c r="G166" s="42"/>
    </row>
    <row r="167" spans="1:7" ht="25.5" customHeight="1">
      <c r="A167" s="36" t="s">
        <v>171</v>
      </c>
      <c r="B167" s="37"/>
      <c r="C167" s="37"/>
      <c r="D167" s="38"/>
      <c r="E167" s="26"/>
      <c r="F167" s="39">
        <v>3500000</v>
      </c>
      <c r="G167" s="40"/>
    </row>
    <row r="168" spans="1:7" ht="24.75" customHeight="1">
      <c r="A168" s="36" t="s">
        <v>172</v>
      </c>
      <c r="B168" s="37"/>
      <c r="C168" s="37"/>
      <c r="D168" s="38"/>
      <c r="E168" s="26"/>
      <c r="F168" s="39">
        <v>130000</v>
      </c>
      <c r="G168" s="40"/>
    </row>
    <row r="169" spans="1:7" ht="27.75" customHeight="1">
      <c r="A169" s="48" t="s">
        <v>161</v>
      </c>
      <c r="B169" s="49"/>
      <c r="C169" s="49"/>
      <c r="D169" s="50"/>
      <c r="E169" s="26"/>
      <c r="F169" s="39">
        <v>23440.69</v>
      </c>
      <c r="G169" s="40"/>
    </row>
    <row r="170" spans="1:7" ht="28.5" customHeight="1">
      <c r="A170" s="48" t="s">
        <v>159</v>
      </c>
      <c r="B170" s="49"/>
      <c r="C170" s="49"/>
      <c r="D170" s="50"/>
      <c r="E170" s="26"/>
      <c r="F170" s="39">
        <v>2701.77</v>
      </c>
      <c r="G170" s="40"/>
    </row>
    <row r="171" spans="1:7" ht="15.75" customHeight="1">
      <c r="A171" s="36" t="s">
        <v>155</v>
      </c>
      <c r="B171" s="37"/>
      <c r="C171" s="37"/>
      <c r="D171" s="38"/>
      <c r="E171" s="26"/>
      <c r="F171" s="39">
        <v>30000</v>
      </c>
      <c r="G171" s="40"/>
    </row>
    <row r="172" spans="1:7" s="23" customFormat="1" ht="18" customHeight="1">
      <c r="A172" s="54" t="s">
        <v>92</v>
      </c>
      <c r="B172" s="55"/>
      <c r="C172" s="55"/>
      <c r="D172" s="56"/>
      <c r="E172" s="24" t="s">
        <v>93</v>
      </c>
      <c r="F172" s="41">
        <f>F174+F176+F177+F178</f>
        <v>73307062.24000001</v>
      </c>
      <c r="G172" s="42"/>
    </row>
    <row r="173" spans="1:7" ht="15">
      <c r="A173" s="45" t="s">
        <v>43</v>
      </c>
      <c r="B173" s="46"/>
      <c r="C173" s="46"/>
      <c r="D173" s="47"/>
      <c r="E173" s="16"/>
      <c r="F173" s="39"/>
      <c r="G173" s="40"/>
    </row>
    <row r="174" spans="1:7" s="23" customFormat="1" ht="16.5" customHeight="1">
      <c r="A174" s="54" t="s">
        <v>127</v>
      </c>
      <c r="B174" s="55"/>
      <c r="C174" s="55"/>
      <c r="D174" s="56"/>
      <c r="E174" s="24" t="s">
        <v>94</v>
      </c>
      <c r="F174" s="41">
        <f>SUM(F175:F175)</f>
        <v>0</v>
      </c>
      <c r="G174" s="42"/>
    </row>
    <row r="175" spans="1:7" ht="26.25" customHeight="1" hidden="1">
      <c r="A175" s="36" t="s">
        <v>150</v>
      </c>
      <c r="B175" s="37"/>
      <c r="C175" s="37"/>
      <c r="D175" s="38"/>
      <c r="E175" s="26"/>
      <c r="F175" s="39"/>
      <c r="G175" s="40"/>
    </row>
    <row r="176" spans="1:7" s="23" customFormat="1" ht="16.5" customHeight="1" hidden="1">
      <c r="A176" s="54" t="s">
        <v>95</v>
      </c>
      <c r="B176" s="55"/>
      <c r="C176" s="55"/>
      <c r="D176" s="56"/>
      <c r="E176" s="24" t="s">
        <v>96</v>
      </c>
      <c r="F176" s="41"/>
      <c r="G176" s="42"/>
    </row>
    <row r="177" spans="1:7" s="23" customFormat="1" ht="16.5" customHeight="1" hidden="1">
      <c r="A177" s="54" t="s">
        <v>97</v>
      </c>
      <c r="B177" s="55"/>
      <c r="C177" s="55"/>
      <c r="D177" s="56"/>
      <c r="E177" s="24" t="s">
        <v>98</v>
      </c>
      <c r="F177" s="41"/>
      <c r="G177" s="42"/>
    </row>
    <row r="178" spans="1:7" s="23" customFormat="1" ht="16.5" customHeight="1">
      <c r="A178" s="54" t="s">
        <v>99</v>
      </c>
      <c r="B178" s="55"/>
      <c r="C178" s="55"/>
      <c r="D178" s="56"/>
      <c r="E178" s="24" t="s">
        <v>100</v>
      </c>
      <c r="F178" s="41">
        <f>SUM(F179:F184)</f>
        <v>73307062.24000001</v>
      </c>
      <c r="G178" s="42"/>
    </row>
    <row r="179" spans="1:7" ht="24" customHeight="1">
      <c r="A179" s="36" t="s">
        <v>171</v>
      </c>
      <c r="B179" s="37"/>
      <c r="C179" s="37"/>
      <c r="D179" s="38"/>
      <c r="E179" s="25"/>
      <c r="F179" s="43">
        <v>49748962.24</v>
      </c>
      <c r="G179" s="44"/>
    </row>
    <row r="180" spans="1:7" ht="24.75" customHeight="1">
      <c r="A180" s="36" t="s">
        <v>172</v>
      </c>
      <c r="B180" s="37"/>
      <c r="C180" s="37"/>
      <c r="D180" s="38"/>
      <c r="E180" s="25"/>
      <c r="F180" s="43">
        <v>847800</v>
      </c>
      <c r="G180" s="44"/>
    </row>
    <row r="181" spans="1:7" ht="26.25" customHeight="1">
      <c r="A181" s="36" t="s">
        <v>173</v>
      </c>
      <c r="B181" s="37"/>
      <c r="C181" s="37"/>
      <c r="D181" s="38"/>
      <c r="E181" s="25"/>
      <c r="F181" s="43">
        <v>388500</v>
      </c>
      <c r="G181" s="44"/>
    </row>
    <row r="182" spans="1:7" ht="24.75" customHeight="1">
      <c r="A182" s="36" t="s">
        <v>178</v>
      </c>
      <c r="B182" s="37"/>
      <c r="C182" s="37"/>
      <c r="D182" s="38"/>
      <c r="E182" s="25"/>
      <c r="F182" s="43">
        <v>22093000</v>
      </c>
      <c r="G182" s="44"/>
    </row>
    <row r="183" spans="1:7" ht="18" customHeight="1">
      <c r="A183" s="51" t="s">
        <v>169</v>
      </c>
      <c r="B183" s="52"/>
      <c r="C183" s="52"/>
      <c r="D183" s="53"/>
      <c r="E183" s="25"/>
      <c r="F183" s="43">
        <v>198800</v>
      </c>
      <c r="G183" s="44"/>
    </row>
    <row r="184" spans="1:7" ht="14.25" customHeight="1">
      <c r="A184" s="36" t="s">
        <v>179</v>
      </c>
      <c r="B184" s="37"/>
      <c r="C184" s="37"/>
      <c r="D184" s="38"/>
      <c r="E184" s="25"/>
      <c r="F184" s="43">
        <v>30000</v>
      </c>
      <c r="G184" s="44"/>
    </row>
    <row r="185" spans="1:7" s="23" customFormat="1" ht="17.25" customHeight="1">
      <c r="A185" s="54" t="s">
        <v>138</v>
      </c>
      <c r="B185" s="55"/>
      <c r="C185" s="55"/>
      <c r="D185" s="56"/>
      <c r="E185" s="24" t="s">
        <v>101</v>
      </c>
      <c r="F185" s="41"/>
      <c r="G185" s="42"/>
    </row>
    <row r="186" spans="1:7" ht="15">
      <c r="A186" s="45" t="s">
        <v>43</v>
      </c>
      <c r="B186" s="46"/>
      <c r="C186" s="46"/>
      <c r="D186" s="47"/>
      <c r="E186" s="16"/>
      <c r="F186" s="39"/>
      <c r="G186" s="40"/>
    </row>
    <row r="187" spans="1:7" s="23" customFormat="1" ht="28.5" customHeight="1">
      <c r="A187" s="54" t="s">
        <v>102</v>
      </c>
      <c r="B187" s="55"/>
      <c r="C187" s="55"/>
      <c r="D187" s="56"/>
      <c r="E187" s="24" t="s">
        <v>103</v>
      </c>
      <c r="F187" s="41"/>
      <c r="G187" s="42"/>
    </row>
    <row r="188" spans="1:7" s="23" customFormat="1" ht="18" customHeight="1">
      <c r="A188" s="54" t="s">
        <v>104</v>
      </c>
      <c r="B188" s="55"/>
      <c r="C188" s="55"/>
      <c r="D188" s="56"/>
      <c r="E188" s="24" t="s">
        <v>105</v>
      </c>
      <c r="F188" s="41"/>
      <c r="G188" s="42"/>
    </row>
    <row r="189" spans="1:7" ht="15" customHeight="1">
      <c r="A189" s="57" t="s">
        <v>106</v>
      </c>
      <c r="B189" s="58"/>
      <c r="C189" s="58"/>
      <c r="D189" s="59"/>
      <c r="E189" s="17"/>
      <c r="F189" s="39"/>
      <c r="G189" s="40"/>
    </row>
    <row r="190" spans="1:7" ht="15.75" customHeight="1">
      <c r="A190" s="45" t="s">
        <v>107</v>
      </c>
      <c r="B190" s="46"/>
      <c r="C190" s="46"/>
      <c r="D190" s="47"/>
      <c r="E190" s="13" t="s">
        <v>68</v>
      </c>
      <c r="F190" s="41">
        <f>F192+F193+F194</f>
        <v>1416500</v>
      </c>
      <c r="G190" s="42"/>
    </row>
    <row r="191" spans="1:7" ht="15" customHeight="1">
      <c r="A191" s="45" t="s">
        <v>69</v>
      </c>
      <c r="B191" s="46"/>
      <c r="C191" s="46"/>
      <c r="D191" s="47"/>
      <c r="E191" s="13"/>
      <c r="F191" s="39"/>
      <c r="G191" s="40"/>
    </row>
    <row r="192" spans="1:7" ht="26.25" customHeight="1">
      <c r="A192" s="48" t="s">
        <v>156</v>
      </c>
      <c r="B192" s="49"/>
      <c r="C192" s="49"/>
      <c r="D192" s="50"/>
      <c r="E192" s="13">
        <v>262</v>
      </c>
      <c r="F192" s="39">
        <v>140800</v>
      </c>
      <c r="G192" s="40"/>
    </row>
    <row r="193" spans="1:7" ht="15.75" customHeight="1">
      <c r="A193" s="48" t="s">
        <v>157</v>
      </c>
      <c r="B193" s="49"/>
      <c r="C193" s="49"/>
      <c r="D193" s="50"/>
      <c r="E193" s="13">
        <v>262</v>
      </c>
      <c r="F193" s="39">
        <v>1185700</v>
      </c>
      <c r="G193" s="40"/>
    </row>
    <row r="194" spans="1:7" ht="27" customHeight="1">
      <c r="A194" s="48" t="s">
        <v>158</v>
      </c>
      <c r="B194" s="49"/>
      <c r="C194" s="49"/>
      <c r="D194" s="50"/>
      <c r="E194" s="28">
        <v>262</v>
      </c>
      <c r="F194" s="39">
        <v>90000</v>
      </c>
      <c r="G194" s="40"/>
    </row>
    <row r="195" spans="1:7" ht="15">
      <c r="A195" s="121"/>
      <c r="B195" s="121"/>
      <c r="C195" s="121"/>
      <c r="D195" s="6"/>
      <c r="E195" s="6"/>
      <c r="F195" s="6"/>
      <c r="G195" s="6"/>
    </row>
    <row r="196" spans="1:7" ht="15.75" thickBot="1">
      <c r="A196" s="121" t="s">
        <v>110</v>
      </c>
      <c r="B196" s="121"/>
      <c r="C196" s="126"/>
      <c r="D196" s="7"/>
      <c r="E196" s="122" t="s">
        <v>111</v>
      </c>
      <c r="F196" s="122"/>
      <c r="G196" s="122"/>
    </row>
    <row r="197" spans="1:7" ht="15">
      <c r="A197" s="5"/>
      <c r="B197" s="5"/>
      <c r="C197" s="8" t="s">
        <v>108</v>
      </c>
      <c r="D197" s="125" t="s">
        <v>109</v>
      </c>
      <c r="E197" s="125"/>
      <c r="F197" s="125"/>
      <c r="G197" s="125"/>
    </row>
    <row r="198" spans="1:7" ht="15">
      <c r="A198" s="121"/>
      <c r="B198" s="121"/>
      <c r="C198" s="121"/>
      <c r="D198" s="6"/>
      <c r="E198" s="6"/>
      <c r="F198" s="6"/>
      <c r="G198" s="6"/>
    </row>
    <row r="199" spans="1:7" ht="15.75" thickBot="1">
      <c r="A199" s="121" t="s">
        <v>112</v>
      </c>
      <c r="B199" s="121"/>
      <c r="C199" s="126"/>
      <c r="D199" s="7"/>
      <c r="E199" s="122" t="s">
        <v>113</v>
      </c>
      <c r="F199" s="122"/>
      <c r="G199" s="122"/>
    </row>
    <row r="200" spans="1:7" ht="15">
      <c r="A200" s="4" t="s">
        <v>114</v>
      </c>
      <c r="B200" s="5"/>
      <c r="C200" s="8" t="s">
        <v>108</v>
      </c>
      <c r="D200" s="125" t="s">
        <v>109</v>
      </c>
      <c r="E200" s="125"/>
      <c r="F200" s="125"/>
      <c r="G200" s="125"/>
    </row>
  </sheetData>
  <sheetProtection password="84ED" sheet="1" objects="1" scenarios="1" selectLockedCells="1" selectUnlockedCells="1"/>
  <mergeCells count="339">
    <mergeCell ref="F82:G82"/>
    <mergeCell ref="D200:G200"/>
    <mergeCell ref="D197:G197"/>
    <mergeCell ref="A198:B198"/>
    <mergeCell ref="C198:C199"/>
    <mergeCell ref="A199:B199"/>
    <mergeCell ref="E199:G199"/>
    <mergeCell ref="A195:B195"/>
    <mergeCell ref="C195:C196"/>
    <mergeCell ref="A196:B196"/>
    <mergeCell ref="E196:G196"/>
    <mergeCell ref="A88:B88"/>
    <mergeCell ref="C88:G88"/>
    <mergeCell ref="F89:G90"/>
    <mergeCell ref="F127:G127"/>
    <mergeCell ref="F91:G91"/>
    <mergeCell ref="F93:G93"/>
    <mergeCell ref="F92:G92"/>
    <mergeCell ref="F126:G126"/>
    <mergeCell ref="A83:G85"/>
    <mergeCell ref="A86:B86"/>
    <mergeCell ref="C86:G86"/>
    <mergeCell ref="A87:B87"/>
    <mergeCell ref="C87:G87"/>
    <mergeCell ref="A80:E80"/>
    <mergeCell ref="F80:G80"/>
    <mergeCell ref="A81:E81"/>
    <mergeCell ref="F81:G81"/>
    <mergeCell ref="A82:E82"/>
    <mergeCell ref="A78:E78"/>
    <mergeCell ref="F78:G78"/>
    <mergeCell ref="A79:E79"/>
    <mergeCell ref="F79:G79"/>
    <mergeCell ref="A76:E76"/>
    <mergeCell ref="F76:G76"/>
    <mergeCell ref="A77:E77"/>
    <mergeCell ref="F77:G77"/>
    <mergeCell ref="A74:E74"/>
    <mergeCell ref="F74:G74"/>
    <mergeCell ref="A75:E75"/>
    <mergeCell ref="F75:G75"/>
    <mergeCell ref="A72:E72"/>
    <mergeCell ref="F72:G72"/>
    <mergeCell ref="A73:E73"/>
    <mergeCell ref="F73:G73"/>
    <mergeCell ref="A70:E70"/>
    <mergeCell ref="F70:G70"/>
    <mergeCell ref="A71:E71"/>
    <mergeCell ref="F71:G71"/>
    <mergeCell ref="A68:E68"/>
    <mergeCell ref="F68:G68"/>
    <mergeCell ref="A69:E69"/>
    <mergeCell ref="F69:G69"/>
    <mergeCell ref="A66:E66"/>
    <mergeCell ref="F66:G66"/>
    <mergeCell ref="A67:E67"/>
    <mergeCell ref="F67:G67"/>
    <mergeCell ref="A64:E64"/>
    <mergeCell ref="F64:G64"/>
    <mergeCell ref="A65:E65"/>
    <mergeCell ref="F65:G65"/>
    <mergeCell ref="A62:E62"/>
    <mergeCell ref="F62:G62"/>
    <mergeCell ref="A63:E63"/>
    <mergeCell ref="F63:G63"/>
    <mergeCell ref="A60:E60"/>
    <mergeCell ref="F60:G60"/>
    <mergeCell ref="A61:E61"/>
    <mergeCell ref="F61:G61"/>
    <mergeCell ref="A58:E58"/>
    <mergeCell ref="A59:E59"/>
    <mergeCell ref="F59:G59"/>
    <mergeCell ref="A54:G54"/>
    <mergeCell ref="A55:G55"/>
    <mergeCell ref="A56:G56"/>
    <mergeCell ref="A57:G57"/>
    <mergeCell ref="F58:G58"/>
    <mergeCell ref="A50:G50"/>
    <mergeCell ref="A51:G51"/>
    <mergeCell ref="A52:G52"/>
    <mergeCell ref="A53:G53"/>
    <mergeCell ref="A47:G47"/>
    <mergeCell ref="A48:G48"/>
    <mergeCell ref="A49:G49"/>
    <mergeCell ref="A43:G43"/>
    <mergeCell ref="A44:G44"/>
    <mergeCell ref="A45:G45"/>
    <mergeCell ref="A46:G46"/>
    <mergeCell ref="A41:G41"/>
    <mergeCell ref="A42:G42"/>
    <mergeCell ref="A35:G35"/>
    <mergeCell ref="A36:G36"/>
    <mergeCell ref="A37:G37"/>
    <mergeCell ref="A38:G38"/>
    <mergeCell ref="A39:G39"/>
    <mergeCell ref="A40:G40"/>
    <mergeCell ref="A31:G31"/>
    <mergeCell ref="A32:G32"/>
    <mergeCell ref="A33:G33"/>
    <mergeCell ref="A34:G34"/>
    <mergeCell ref="B26:C26"/>
    <mergeCell ref="A27:E27"/>
    <mergeCell ref="A28:G29"/>
    <mergeCell ref="A30:G30"/>
    <mergeCell ref="A22:E22"/>
    <mergeCell ref="A23:E23"/>
    <mergeCell ref="A24:G24"/>
    <mergeCell ref="A25:G25"/>
    <mergeCell ref="A16:E16"/>
    <mergeCell ref="B17:C17"/>
    <mergeCell ref="A18:E21"/>
    <mergeCell ref="F18:G18"/>
    <mergeCell ref="A12:E12"/>
    <mergeCell ref="F12:F15"/>
    <mergeCell ref="A13:E13"/>
    <mergeCell ref="A14:E14"/>
    <mergeCell ref="A15:E15"/>
    <mergeCell ref="A10:E10"/>
    <mergeCell ref="F10:F11"/>
    <mergeCell ref="A11:E11"/>
    <mergeCell ref="D7:G7"/>
    <mergeCell ref="D8:G8"/>
    <mergeCell ref="B6:B8"/>
    <mergeCell ref="A1:A2"/>
    <mergeCell ref="B1:B2"/>
    <mergeCell ref="B4:B5"/>
    <mergeCell ref="C1:C2"/>
    <mergeCell ref="D1:G1"/>
    <mergeCell ref="D2:G2"/>
    <mergeCell ref="C4:C5"/>
    <mergeCell ref="D4:G4"/>
    <mergeCell ref="D5:G5"/>
    <mergeCell ref="F95:G95"/>
    <mergeCell ref="F96:G96"/>
    <mergeCell ref="A94:D94"/>
    <mergeCell ref="F94:G94"/>
    <mergeCell ref="C6:C8"/>
    <mergeCell ref="D6:G6"/>
    <mergeCell ref="F97:G97"/>
    <mergeCell ref="F98:G98"/>
    <mergeCell ref="F99:G99"/>
    <mergeCell ref="F100:G100"/>
    <mergeCell ref="F101:G101"/>
    <mergeCell ref="F108:G108"/>
    <mergeCell ref="F106:G106"/>
    <mergeCell ref="F107:G107"/>
    <mergeCell ref="F102:G102"/>
    <mergeCell ref="F103:G103"/>
    <mergeCell ref="F104:G104"/>
    <mergeCell ref="F105:G105"/>
    <mergeCell ref="F114:G114"/>
    <mergeCell ref="F115:G115"/>
    <mergeCell ref="F109:G109"/>
    <mergeCell ref="F113:G113"/>
    <mergeCell ref="F112:G112"/>
    <mergeCell ref="F116:G116"/>
    <mergeCell ref="E89:E90"/>
    <mergeCell ref="A89:D90"/>
    <mergeCell ref="A91:D91"/>
    <mergeCell ref="A93:D93"/>
    <mergeCell ref="A92:D92"/>
    <mergeCell ref="A95:D95"/>
    <mergeCell ref="F110:G110"/>
    <mergeCell ref="F111:G111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13:D113"/>
    <mergeCell ref="A105:D105"/>
    <mergeCell ref="A106:D106"/>
    <mergeCell ref="A107:D107"/>
    <mergeCell ref="A112:D112"/>
    <mergeCell ref="A110:D110"/>
    <mergeCell ref="A111:D111"/>
    <mergeCell ref="A108:D108"/>
    <mergeCell ref="A109:D109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8:D138"/>
    <mergeCell ref="A139:D139"/>
    <mergeCell ref="A140:D140"/>
    <mergeCell ref="A134:D134"/>
    <mergeCell ref="A135:D135"/>
    <mergeCell ref="A136:D136"/>
    <mergeCell ref="A137:D137"/>
    <mergeCell ref="A146:D146"/>
    <mergeCell ref="A147:D147"/>
    <mergeCell ref="A148:D148"/>
    <mergeCell ref="A141:D141"/>
    <mergeCell ref="A142:D142"/>
    <mergeCell ref="A144:D144"/>
    <mergeCell ref="A145:D145"/>
    <mergeCell ref="A153:D153"/>
    <mergeCell ref="A154:D154"/>
    <mergeCell ref="A149:D149"/>
    <mergeCell ref="A150:D150"/>
    <mergeCell ref="A151:D151"/>
    <mergeCell ref="A152:D152"/>
    <mergeCell ref="A159:D159"/>
    <mergeCell ref="A160:D160"/>
    <mergeCell ref="A161:D161"/>
    <mergeCell ref="A156:D156"/>
    <mergeCell ref="A157:D157"/>
    <mergeCell ref="A158:D158"/>
    <mergeCell ref="A172:D172"/>
    <mergeCell ref="A173:D173"/>
    <mergeCell ref="A162:D162"/>
    <mergeCell ref="A163:D163"/>
    <mergeCell ref="A164:D164"/>
    <mergeCell ref="A165:D165"/>
    <mergeCell ref="A166:D166"/>
    <mergeCell ref="A169:D169"/>
    <mergeCell ref="A168:D168"/>
    <mergeCell ref="A170:D170"/>
    <mergeCell ref="A174:D174"/>
    <mergeCell ref="A175:D175"/>
    <mergeCell ref="A185:D185"/>
    <mergeCell ref="A179:D179"/>
    <mergeCell ref="A180:D180"/>
    <mergeCell ref="A181:D181"/>
    <mergeCell ref="A182:D182"/>
    <mergeCell ref="A183:D183"/>
    <mergeCell ref="A186:D186"/>
    <mergeCell ref="A187:D187"/>
    <mergeCell ref="A188:D188"/>
    <mergeCell ref="A189:D189"/>
    <mergeCell ref="A190:D190"/>
    <mergeCell ref="A184:D184"/>
    <mergeCell ref="A191:D191"/>
    <mergeCell ref="A192:D192"/>
    <mergeCell ref="A193:D193"/>
    <mergeCell ref="A194:D194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40:G140"/>
    <mergeCell ref="F141:G141"/>
    <mergeCell ref="F142:G142"/>
    <mergeCell ref="F136:G136"/>
    <mergeCell ref="F137:G137"/>
    <mergeCell ref="F138:G138"/>
    <mergeCell ref="F139:G139"/>
    <mergeCell ref="F144:G144"/>
    <mergeCell ref="F145:G145"/>
    <mergeCell ref="F146:G146"/>
    <mergeCell ref="F147:G147"/>
    <mergeCell ref="F153:G153"/>
    <mergeCell ref="F154:G154"/>
    <mergeCell ref="F148:G148"/>
    <mergeCell ref="F149:G149"/>
    <mergeCell ref="F150:G150"/>
    <mergeCell ref="F156:G156"/>
    <mergeCell ref="F151:G151"/>
    <mergeCell ref="F152:G152"/>
    <mergeCell ref="F175:G175"/>
    <mergeCell ref="F164:G164"/>
    <mergeCell ref="F165:G165"/>
    <mergeCell ref="F160:G160"/>
    <mergeCell ref="F161:G161"/>
    <mergeCell ref="F162:G162"/>
    <mergeCell ref="F163:G163"/>
    <mergeCell ref="F186:G186"/>
    <mergeCell ref="F172:G172"/>
    <mergeCell ref="F173:G173"/>
    <mergeCell ref="F174:G174"/>
    <mergeCell ref="F157:G157"/>
    <mergeCell ref="F158:G158"/>
    <mergeCell ref="F159:G159"/>
    <mergeCell ref="F168:G168"/>
    <mergeCell ref="F169:G169"/>
    <mergeCell ref="F170:G170"/>
    <mergeCell ref="F183:G183"/>
    <mergeCell ref="F193:G193"/>
    <mergeCell ref="F194:G194"/>
    <mergeCell ref="A155:D155"/>
    <mergeCell ref="F155:G155"/>
    <mergeCell ref="F188:G188"/>
    <mergeCell ref="F189:G189"/>
    <mergeCell ref="F190:G190"/>
    <mergeCell ref="F191:G191"/>
    <mergeCell ref="F185:G185"/>
    <mergeCell ref="A143:D143"/>
    <mergeCell ref="F143:G143"/>
    <mergeCell ref="F166:G166"/>
    <mergeCell ref="A167:D167"/>
    <mergeCell ref="F167:G167"/>
    <mergeCell ref="F192:G192"/>
    <mergeCell ref="F187:G187"/>
    <mergeCell ref="F181:G181"/>
    <mergeCell ref="F182:G182"/>
    <mergeCell ref="F184:G184"/>
    <mergeCell ref="A171:D171"/>
    <mergeCell ref="F171:G171"/>
    <mergeCell ref="F177:G177"/>
    <mergeCell ref="F178:G178"/>
    <mergeCell ref="F179:G179"/>
    <mergeCell ref="F180:G180"/>
    <mergeCell ref="F176:G176"/>
    <mergeCell ref="A176:D176"/>
    <mergeCell ref="A177:D177"/>
    <mergeCell ref="A178:D17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ekoola</dc:creator>
  <cp:keywords/>
  <dc:description/>
  <cp:lastModifiedBy>Начальник АСУ</cp:lastModifiedBy>
  <cp:lastPrinted>2013-03-14T09:31:20Z</cp:lastPrinted>
  <dcterms:created xsi:type="dcterms:W3CDTF">2011-10-04T04:31:27Z</dcterms:created>
  <dcterms:modified xsi:type="dcterms:W3CDTF">2013-03-21T07:47:35Z</dcterms:modified>
  <cp:category/>
  <cp:version/>
  <cp:contentType/>
  <cp:contentStatus/>
</cp:coreProperties>
</file>